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B14" i="2"/>
  <c r="AM67"/>
  <c r="AN67"/>
  <c r="AO67"/>
  <c r="AP67"/>
  <c r="AQ67"/>
  <c r="AR67"/>
  <c r="AS67"/>
  <c r="AT67"/>
  <c r="AU67"/>
  <c r="AV67"/>
  <c r="AW67"/>
  <c r="AX67"/>
  <c r="AX53"/>
  <c r="AX42"/>
  <c r="AL67"/>
  <c r="AL60"/>
  <c r="AL53"/>
  <c r="AL42"/>
  <c r="AX29"/>
  <c r="AL29"/>
  <c r="BB26"/>
  <c r="BA28"/>
  <c r="BA27"/>
  <c r="AX25"/>
  <c r="AL25"/>
  <c r="BB21"/>
  <c r="BB22"/>
  <c r="BA21"/>
  <c r="BA23"/>
  <c r="AX20"/>
  <c r="AL20"/>
  <c r="BA57" l="1"/>
  <c r="BA35"/>
  <c r="BA14"/>
  <c r="BA50" l="1"/>
  <c r="BA59"/>
  <c r="BA54"/>
  <c r="BA40"/>
  <c r="BB31"/>
  <c r="BB32"/>
  <c r="BB33"/>
  <c r="BB34"/>
  <c r="BB36"/>
  <c r="BB37"/>
  <c r="BB38"/>
  <c r="BB42"/>
  <c r="BB43"/>
  <c r="BB44"/>
  <c r="BB45"/>
  <c r="BB46"/>
  <c r="BB48"/>
  <c r="BB49"/>
  <c r="BB52"/>
  <c r="BB53"/>
  <c r="BB55"/>
  <c r="BB56"/>
  <c r="BB60"/>
  <c r="BB61"/>
  <c r="BB62"/>
  <c r="BB65"/>
  <c r="BB66"/>
  <c r="BB67"/>
  <c r="BA51"/>
  <c r="BB11"/>
  <c r="BB13"/>
  <c r="BB17"/>
  <c r="BB20"/>
  <c r="BB25"/>
  <c r="BB30"/>
  <c r="BB9"/>
  <c r="BA10"/>
  <c r="BA11"/>
  <c r="BA12"/>
  <c r="BA13"/>
  <c r="BA15"/>
  <c r="BA16"/>
  <c r="BA17"/>
  <c r="BA18"/>
  <c r="BA20"/>
  <c r="BA25"/>
  <c r="BA26"/>
  <c r="BA29"/>
  <c r="BA30"/>
  <c r="BA31"/>
  <c r="BA32"/>
  <c r="BA60"/>
  <c r="BA61"/>
  <c r="BA62"/>
  <c r="BA63"/>
  <c r="BA64"/>
  <c r="BA65"/>
  <c r="BA66"/>
  <c r="BA67"/>
  <c r="BA9"/>
  <c r="BA19"/>
  <c r="BA33"/>
  <c r="BA44"/>
  <c r="BA45"/>
  <c r="BA46"/>
  <c r="BA49"/>
  <c r="BA53"/>
  <c r="BA56"/>
  <c r="AX7"/>
  <c r="AZ7" s="1"/>
  <c r="AX8"/>
  <c r="AZ8" s="1"/>
  <c r="AX6"/>
  <c r="AZ6" s="1"/>
  <c r="BA58" l="1"/>
  <c r="BA55"/>
  <c r="BA48"/>
  <c r="BA43"/>
  <c r="BA39"/>
  <c r="BA38"/>
  <c r="BA36"/>
  <c r="BA34"/>
  <c r="BA52"/>
  <c r="BA42"/>
  <c r="BA37"/>
</calcChain>
</file>

<file path=xl/sharedStrings.xml><?xml version="1.0" encoding="utf-8"?>
<sst xmlns="http://schemas.openxmlformats.org/spreadsheetml/2006/main" count="150" uniqueCount="92">
  <si>
    <t>Итого по 1400;МЕЖБЮДЖЕТНЫЕ ТРАНСФЕРТЫ БЮДЖЕТАМ СУБЪЕКТОВ РОССИЙСКОЙ ФЕДЕРАЦИИ И МУНИЦИПАЛЬНЫХ ОБРАЗОВАНИЙ ОБЩЕГО ХАРАКТЕРА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</si>
  <si>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</si>
  <si>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</si>
  <si>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</si>
  <si>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</si>
  <si>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</si>
  <si>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</si>
  <si>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</si>
  <si>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</si>
  <si>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</si>
  <si>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</si>
  <si>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</si>
  <si>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</si>
  <si>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</si>
  <si>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</si>
  <si>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</si>
  <si>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</si>
  <si>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</si>
  <si>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</si>
  <si>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</si>
  <si>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</si>
  <si>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</si>
  <si>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</si>
  <si>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</si>
  <si>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</si>
  <si>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</si>
  <si>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</si>
  <si>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</si>
  <si>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</si>
  <si>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</si>
  <si>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</si>
  <si>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</si>
  <si>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</si>
  <si>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</si>
  <si>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</si>
  <si>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</si>
  <si>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</si>
  <si>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</si>
  <si>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</si>
  <si>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</si>
  <si>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</si>
  <si>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</si>
  <si>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</si>
  <si>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</si>
  <si>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</si>
  <si>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</si>
  <si>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</si>
  <si>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</si>
  <si>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</si>
  <si>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</si>
  <si>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</si>
  <si>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</si>
  <si>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</si>
  <si>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</si>
  <si>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</si>
  <si>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</si>
  <si>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</si>
  <si>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</si>
  <si>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</si>
  <si>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</si>
  <si>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</si>
  <si>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</si>
  <si>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</si>
  <si>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</si>
  <si>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</si>
  <si>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</si>
  <si>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</si>
  <si>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</si>
  <si>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</si>
  <si>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</si>
  <si>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</si>
  <si>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</si>
  <si>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</si>
  <si>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</si>
  <si>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</si>
  <si>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</si>
  <si>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</si>
  <si>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</si>
  <si>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</si>
  <si>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</si>
  <si>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</si>
  <si>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</si>
  <si>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</si>
  <si>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</si>
  <si>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</si>
  <si>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</si>
  <si>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1 квартал 2021 года</t>
  </si>
  <si>
    <t xml:space="preserve">    Сведения об исполнении бюджета Дергачевского муниципального района по расходам за 1 квартал 2022 года  </t>
  </si>
  <si>
    <t>Роспись на 2022 год</t>
  </si>
  <si>
    <t>Расход за 1 квартал 2022 года</t>
  </si>
  <si>
    <t>% исполнения к росписи на 2022 год</t>
  </si>
  <si>
    <t>% исполнения к 1 кварталу 2021 года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</si>
</sst>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164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wrapText="1"/>
      <protection hidden="1"/>
    </xf>
    <xf numFmtId="164" fontId="6" fillId="0" borderId="3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 wrapText="1"/>
      <protection hidden="1"/>
    </xf>
    <xf numFmtId="164" fontId="6" fillId="0" borderId="9" xfId="1" applyNumberFormat="1" applyFont="1" applyFill="1" applyBorder="1" applyAlignment="1" applyProtection="1">
      <alignment horizontal="right"/>
      <protection hidden="1"/>
    </xf>
    <xf numFmtId="169" fontId="6" fillId="0" borderId="3" xfId="1" applyNumberFormat="1" applyFont="1" applyFill="1" applyBorder="1" applyAlignment="1" applyProtection="1">
      <alignment horizontal="left" wrapText="1"/>
      <protection hidden="1"/>
    </xf>
    <xf numFmtId="168" fontId="6" fillId="0" borderId="3" xfId="1" applyNumberFormat="1" applyFont="1" applyFill="1" applyBorder="1" applyAlignment="1" applyProtection="1">
      <alignment horizontal="center"/>
      <protection hidden="1"/>
    </xf>
    <xf numFmtId="167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165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166" fontId="6" fillId="0" borderId="3" xfId="1" applyNumberFormat="1" applyFont="1" applyFill="1" applyBorder="1" applyAlignment="1" applyProtection="1">
      <protection hidden="1"/>
    </xf>
    <xf numFmtId="166" fontId="6" fillId="0" borderId="3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9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68"/>
  <sheetViews>
    <sheetView showGridLines="0" tabSelected="1" topLeftCell="A48" zoomScale="106" zoomScaleNormal="106" workbookViewId="0">
      <selection activeCell="BB13" sqref="BB13:BB14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41.28515625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6.5703125" style="1" customWidth="1"/>
    <col min="53" max="53" width="15.710937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>
      <c r="A2" s="31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9"/>
      <c r="F4" s="9"/>
      <c r="G4" s="9"/>
      <c r="H4" s="9"/>
      <c r="I4" s="9"/>
      <c r="J4" s="9"/>
      <c r="K4" s="9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1"/>
      <c r="E5" s="30" t="s">
        <v>84</v>
      </c>
      <c r="F5" s="30" t="s">
        <v>83</v>
      </c>
      <c r="G5" s="30" t="s">
        <v>82</v>
      </c>
      <c r="H5" s="30" t="s">
        <v>81</v>
      </c>
      <c r="I5" s="30" t="s">
        <v>80</v>
      </c>
      <c r="J5" s="30" t="s">
        <v>79</v>
      </c>
      <c r="K5" s="30" t="s">
        <v>78</v>
      </c>
      <c r="L5" s="28" t="s">
        <v>77</v>
      </c>
      <c r="M5" s="29" t="s">
        <v>76</v>
      </c>
      <c r="N5" s="29" t="s">
        <v>75</v>
      </c>
      <c r="O5" s="28" t="s">
        <v>74</v>
      </c>
      <c r="P5" s="29" t="s">
        <v>73</v>
      </c>
      <c r="Q5" s="28" t="s">
        <v>72</v>
      </c>
      <c r="R5" s="29" t="s">
        <v>71</v>
      </c>
      <c r="S5" s="28" t="s">
        <v>70</v>
      </c>
      <c r="T5" s="28" t="s">
        <v>69</v>
      </c>
      <c r="U5" s="28" t="s">
        <v>68</v>
      </c>
      <c r="V5" s="28" t="s">
        <v>67</v>
      </c>
      <c r="W5" s="29" t="s">
        <v>66</v>
      </c>
      <c r="X5" s="29" t="s">
        <v>65</v>
      </c>
      <c r="Y5" s="29" t="s">
        <v>64</v>
      </c>
      <c r="Z5" s="28" t="s">
        <v>63</v>
      </c>
      <c r="AA5" s="28" t="s">
        <v>62</v>
      </c>
      <c r="AB5" s="28" t="s">
        <v>61</v>
      </c>
      <c r="AC5" s="29" t="s">
        <v>60</v>
      </c>
      <c r="AD5" s="28" t="s">
        <v>59</v>
      </c>
      <c r="AE5" s="28" t="s">
        <v>58</v>
      </c>
      <c r="AF5" s="28" t="s">
        <v>57</v>
      </c>
      <c r="AG5" s="28" t="s">
        <v>56</v>
      </c>
      <c r="AH5" s="28" t="s">
        <v>55</v>
      </c>
      <c r="AI5" s="28" t="s">
        <v>54</v>
      </c>
      <c r="AJ5" s="28" t="s">
        <v>53</v>
      </c>
      <c r="AK5" s="28" t="s">
        <v>52</v>
      </c>
      <c r="AL5" s="28" t="s">
        <v>88</v>
      </c>
      <c r="AM5" s="28" t="s">
        <v>51</v>
      </c>
      <c r="AN5" s="28" t="s">
        <v>50</v>
      </c>
      <c r="AO5" s="28" t="s">
        <v>49</v>
      </c>
      <c r="AP5" s="28" t="s">
        <v>48</v>
      </c>
      <c r="AQ5" s="28" t="s">
        <v>47</v>
      </c>
      <c r="AR5" s="28" t="s">
        <v>46</v>
      </c>
      <c r="AS5" s="28" t="s">
        <v>45</v>
      </c>
      <c r="AT5" s="28" t="s">
        <v>44</v>
      </c>
      <c r="AU5" s="28" t="s">
        <v>85</v>
      </c>
      <c r="AV5" s="28" t="s">
        <v>43</v>
      </c>
      <c r="AW5" s="28" t="s">
        <v>42</v>
      </c>
      <c r="AX5" s="28" t="s">
        <v>89</v>
      </c>
      <c r="AY5" s="28" t="s">
        <v>41</v>
      </c>
      <c r="AZ5" s="28" t="s">
        <v>86</v>
      </c>
      <c r="BA5" s="28" t="s">
        <v>90</v>
      </c>
      <c r="BB5" s="28" t="s">
        <v>91</v>
      </c>
      <c r="BC5" s="28" t="s">
        <v>40</v>
      </c>
      <c r="BD5" s="28" t="s">
        <v>39</v>
      </c>
      <c r="BE5" s="27"/>
      <c r="BF5" s="27"/>
      <c r="BG5" s="27"/>
      <c r="BH5" s="12"/>
    </row>
    <row r="6" spans="1:60" ht="21.75" hidden="1" customHeight="1">
      <c r="A6" s="2"/>
      <c r="B6" s="2"/>
      <c r="C6" s="2"/>
      <c r="D6" s="16"/>
      <c r="E6" s="19"/>
      <c r="F6" s="19"/>
      <c r="G6" s="19"/>
      <c r="H6" s="19"/>
      <c r="I6" s="19"/>
      <c r="J6" s="19"/>
      <c r="K6" s="19"/>
      <c r="L6" s="26"/>
      <c r="M6" s="19"/>
      <c r="N6" s="24"/>
      <c r="O6" s="37" t="s">
        <v>38</v>
      </c>
      <c r="P6" s="25"/>
      <c r="Q6" s="24"/>
      <c r="R6" s="24"/>
      <c r="S6" s="19"/>
      <c r="T6" s="19"/>
      <c r="U6" s="19"/>
      <c r="V6" s="20"/>
      <c r="W6" s="24"/>
      <c r="X6" s="23"/>
      <c r="Y6" s="23"/>
      <c r="Z6" s="22"/>
      <c r="AA6" s="21"/>
      <c r="AB6" s="19"/>
      <c r="AC6" s="19"/>
      <c r="AD6" s="20"/>
      <c r="AE6" s="20"/>
      <c r="AF6" s="19"/>
      <c r="AG6" s="19"/>
      <c r="AH6" s="20"/>
      <c r="AI6" s="19"/>
      <c r="AJ6" s="19"/>
      <c r="AK6" s="19"/>
      <c r="AL6" s="17">
        <v>0</v>
      </c>
      <c r="AM6" s="18">
        <v>0</v>
      </c>
      <c r="AN6" s="17">
        <v>0</v>
      </c>
      <c r="AO6" s="17">
        <v>0</v>
      </c>
      <c r="AP6" s="17">
        <v>0</v>
      </c>
      <c r="AQ6" s="17"/>
      <c r="AR6" s="17"/>
      <c r="AS6" s="17"/>
      <c r="AT6" s="17">
        <v>0</v>
      </c>
      <c r="AU6" s="17">
        <v>0</v>
      </c>
      <c r="AV6" s="17">
        <v>0</v>
      </c>
      <c r="AW6" s="17">
        <v>0</v>
      </c>
      <c r="AX6" s="17">
        <f>AV6-AW6</f>
        <v>0</v>
      </c>
      <c r="AY6" s="17">
        <v>0</v>
      </c>
      <c r="AZ6" s="17">
        <f>AX6-AY6</f>
        <v>0</v>
      </c>
      <c r="BA6" s="17">
        <v>230155578.53999999</v>
      </c>
      <c r="BB6" s="17">
        <v>0</v>
      </c>
      <c r="BC6" s="17"/>
      <c r="BD6" s="17"/>
      <c r="BE6" s="17"/>
      <c r="BF6" s="17"/>
      <c r="BG6" s="17"/>
      <c r="BH6" s="12"/>
    </row>
    <row r="7" spans="1:60" ht="21.75" hidden="1" customHeight="1">
      <c r="A7" s="2"/>
      <c r="B7" s="2"/>
      <c r="C7" s="2"/>
      <c r="D7" s="16"/>
      <c r="E7" s="19"/>
      <c r="F7" s="19"/>
      <c r="G7" s="19"/>
      <c r="H7" s="19"/>
      <c r="I7" s="19"/>
      <c r="J7" s="19"/>
      <c r="K7" s="19"/>
      <c r="L7" s="26"/>
      <c r="M7" s="19"/>
      <c r="N7" s="24"/>
      <c r="O7" s="37" t="s">
        <v>38</v>
      </c>
      <c r="P7" s="25"/>
      <c r="Q7" s="24" t="s">
        <v>12</v>
      </c>
      <c r="R7" s="24"/>
      <c r="S7" s="19"/>
      <c r="T7" s="19"/>
      <c r="U7" s="19"/>
      <c r="V7" s="20"/>
      <c r="W7" s="24"/>
      <c r="X7" s="23"/>
      <c r="Y7" s="23"/>
      <c r="Z7" s="22"/>
      <c r="AA7" s="21"/>
      <c r="AB7" s="19"/>
      <c r="AC7" s="19"/>
      <c r="AD7" s="20"/>
      <c r="AE7" s="20"/>
      <c r="AF7" s="19"/>
      <c r="AG7" s="19"/>
      <c r="AH7" s="20"/>
      <c r="AI7" s="19"/>
      <c r="AJ7" s="19"/>
      <c r="AK7" s="19"/>
      <c r="AL7" s="17">
        <v>400000</v>
      </c>
      <c r="AM7" s="18">
        <v>0</v>
      </c>
      <c r="AN7" s="17">
        <v>0</v>
      </c>
      <c r="AO7" s="17">
        <v>0</v>
      </c>
      <c r="AP7" s="17">
        <v>1400000</v>
      </c>
      <c r="AQ7" s="17"/>
      <c r="AR7" s="17"/>
      <c r="AS7" s="17"/>
      <c r="AT7" s="17">
        <v>1400000</v>
      </c>
      <c r="AU7" s="17">
        <v>0</v>
      </c>
      <c r="AV7" s="17">
        <v>3700000</v>
      </c>
      <c r="AW7" s="17">
        <v>1400000</v>
      </c>
      <c r="AX7" s="17">
        <f t="shared" ref="AX7:AZ8" si="0">AV7-AW7</f>
        <v>2300000</v>
      </c>
      <c r="AY7" s="17">
        <v>-2300000</v>
      </c>
      <c r="AZ7" s="17">
        <f t="shared" si="0"/>
        <v>4600000</v>
      </c>
      <c r="BA7" s="17">
        <v>0</v>
      </c>
      <c r="BB7" s="17">
        <v>0</v>
      </c>
      <c r="BC7" s="17"/>
      <c r="BD7" s="17"/>
      <c r="BE7" s="17"/>
      <c r="BF7" s="17"/>
      <c r="BG7" s="17"/>
      <c r="BH7" s="12"/>
    </row>
    <row r="8" spans="1:60" ht="21.75" hidden="1" customHeight="1">
      <c r="A8" s="2"/>
      <c r="B8" s="2"/>
      <c r="C8" s="2"/>
      <c r="D8" s="16"/>
      <c r="E8" s="65" t="s">
        <v>37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6"/>
      <c r="AL8" s="13">
        <v>400000</v>
      </c>
      <c r="AM8" s="15">
        <v>0</v>
      </c>
      <c r="AN8" s="13">
        <v>0</v>
      </c>
      <c r="AO8" s="13">
        <v>0</v>
      </c>
      <c r="AP8" s="13">
        <v>1400000</v>
      </c>
      <c r="AQ8" s="67"/>
      <c r="AR8" s="67"/>
      <c r="AS8" s="67"/>
      <c r="AT8" s="14">
        <v>1400000</v>
      </c>
      <c r="AU8" s="13">
        <v>0</v>
      </c>
      <c r="AV8" s="13">
        <v>3700000</v>
      </c>
      <c r="AW8" s="13">
        <v>1400000</v>
      </c>
      <c r="AX8" s="17">
        <f t="shared" si="0"/>
        <v>2300000</v>
      </c>
      <c r="AY8" s="13">
        <v>-2300000</v>
      </c>
      <c r="AZ8" s="17">
        <f t="shared" si="0"/>
        <v>4600000</v>
      </c>
      <c r="BA8" s="13">
        <v>230155578.53999999</v>
      </c>
      <c r="BB8" s="13">
        <v>0</v>
      </c>
      <c r="BC8" s="67"/>
      <c r="BD8" s="67"/>
      <c r="BE8" s="67"/>
      <c r="BF8" s="67"/>
      <c r="BG8" s="67"/>
      <c r="BH8" s="12"/>
    </row>
    <row r="9" spans="1:60" ht="12.75" customHeight="1">
      <c r="A9" s="2"/>
      <c r="B9" s="2"/>
      <c r="C9" s="2"/>
      <c r="D9" s="16"/>
      <c r="E9" s="19"/>
      <c r="F9" s="19"/>
      <c r="G9" s="19"/>
      <c r="H9" s="19"/>
      <c r="I9" s="19"/>
      <c r="J9" s="19"/>
      <c r="K9" s="19"/>
      <c r="L9" s="26"/>
      <c r="M9" s="19"/>
      <c r="N9" s="24"/>
      <c r="O9" s="52" t="s">
        <v>35</v>
      </c>
      <c r="P9" s="53"/>
      <c r="Q9" s="54" t="s">
        <v>23</v>
      </c>
      <c r="R9" s="54"/>
      <c r="S9" s="55"/>
      <c r="T9" s="55"/>
      <c r="U9" s="55"/>
      <c r="V9" s="56"/>
      <c r="W9" s="54"/>
      <c r="X9" s="57"/>
      <c r="Y9" s="57"/>
      <c r="Z9" s="58"/>
      <c r="AA9" s="59"/>
      <c r="AB9" s="55"/>
      <c r="AC9" s="55"/>
      <c r="AD9" s="56"/>
      <c r="AE9" s="56"/>
      <c r="AF9" s="55"/>
      <c r="AG9" s="55"/>
      <c r="AH9" s="56"/>
      <c r="AI9" s="55"/>
      <c r="AJ9" s="55"/>
      <c r="AK9" s="55"/>
      <c r="AL9" s="40">
        <v>4942005.26</v>
      </c>
      <c r="AM9" s="6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>
        <v>1309681.51</v>
      </c>
      <c r="AY9" s="40">
        <v>451546.46</v>
      </c>
      <c r="AZ9" s="40">
        <v>1315122.53</v>
      </c>
      <c r="BA9" s="40">
        <f>AX9/AL9*100</f>
        <v>26.501014084311191</v>
      </c>
      <c r="BB9" s="40">
        <f>AX9/AZ9*100</f>
        <v>99.586272771100653</v>
      </c>
      <c r="BC9" s="17"/>
      <c r="BD9" s="17"/>
      <c r="BE9" s="17"/>
      <c r="BF9" s="17"/>
      <c r="BG9" s="17"/>
      <c r="BH9" s="12"/>
    </row>
    <row r="10" spans="1:60" ht="12.75" customHeight="1">
      <c r="A10" s="2"/>
      <c r="B10" s="2"/>
      <c r="C10" s="2"/>
      <c r="D10" s="16"/>
      <c r="E10" s="19"/>
      <c r="F10" s="19"/>
      <c r="G10" s="19"/>
      <c r="H10" s="19"/>
      <c r="I10" s="19"/>
      <c r="J10" s="19"/>
      <c r="K10" s="19"/>
      <c r="L10" s="26"/>
      <c r="M10" s="19"/>
      <c r="N10" s="24"/>
      <c r="O10" s="52" t="s">
        <v>35</v>
      </c>
      <c r="P10" s="53"/>
      <c r="Q10" s="54" t="s">
        <v>22</v>
      </c>
      <c r="R10" s="54"/>
      <c r="S10" s="55"/>
      <c r="T10" s="55"/>
      <c r="U10" s="55"/>
      <c r="V10" s="56"/>
      <c r="W10" s="54"/>
      <c r="X10" s="57"/>
      <c r="Y10" s="57"/>
      <c r="Z10" s="58"/>
      <c r="AA10" s="59"/>
      <c r="AB10" s="55"/>
      <c r="AC10" s="55"/>
      <c r="AD10" s="56"/>
      <c r="AE10" s="56"/>
      <c r="AF10" s="55"/>
      <c r="AG10" s="55"/>
      <c r="AH10" s="56"/>
      <c r="AI10" s="55"/>
      <c r="AJ10" s="55"/>
      <c r="AK10" s="55"/>
      <c r="AL10" s="40">
        <v>1482694.74</v>
      </c>
      <c r="AM10" s="6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>
        <v>319665.08</v>
      </c>
      <c r="AY10" s="40">
        <v>225478.84</v>
      </c>
      <c r="AZ10" s="40">
        <v>282600.19</v>
      </c>
      <c r="BA10" s="40">
        <f t="shared" ref="BA10:BA64" si="1">AX10/AL10*100</f>
        <v>21.559736564520353</v>
      </c>
      <c r="BB10" s="40">
        <v>0</v>
      </c>
      <c r="BC10" s="17"/>
      <c r="BD10" s="17"/>
      <c r="BE10" s="17"/>
      <c r="BF10" s="17"/>
      <c r="BG10" s="17"/>
      <c r="BH10" s="12"/>
    </row>
    <row r="11" spans="1:60" ht="12.75" customHeight="1">
      <c r="A11" s="2"/>
      <c r="B11" s="2"/>
      <c r="C11" s="2"/>
      <c r="D11" s="16"/>
      <c r="E11" s="19"/>
      <c r="F11" s="19"/>
      <c r="G11" s="19"/>
      <c r="H11" s="19"/>
      <c r="I11" s="19"/>
      <c r="J11" s="19"/>
      <c r="K11" s="19"/>
      <c r="L11" s="26"/>
      <c r="M11" s="19"/>
      <c r="N11" s="24"/>
      <c r="O11" s="52" t="s">
        <v>35</v>
      </c>
      <c r="P11" s="53"/>
      <c r="Q11" s="54" t="s">
        <v>21</v>
      </c>
      <c r="R11" s="54"/>
      <c r="S11" s="55"/>
      <c r="T11" s="55"/>
      <c r="U11" s="55"/>
      <c r="V11" s="56"/>
      <c r="W11" s="54"/>
      <c r="X11" s="57"/>
      <c r="Y11" s="57"/>
      <c r="Z11" s="58"/>
      <c r="AA11" s="59"/>
      <c r="AB11" s="55"/>
      <c r="AC11" s="55"/>
      <c r="AD11" s="56"/>
      <c r="AE11" s="56"/>
      <c r="AF11" s="55"/>
      <c r="AG11" s="55"/>
      <c r="AH11" s="56"/>
      <c r="AI11" s="55"/>
      <c r="AJ11" s="55"/>
      <c r="AK11" s="55"/>
      <c r="AL11" s="40">
        <v>21570946.91</v>
      </c>
      <c r="AM11" s="6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>
        <v>4879804.72</v>
      </c>
      <c r="AY11" s="40">
        <v>2394039.48</v>
      </c>
      <c r="AZ11" s="40">
        <v>3730697.69</v>
      </c>
      <c r="BA11" s="40">
        <f t="shared" si="1"/>
        <v>22.622116406664503</v>
      </c>
      <c r="BB11" s="40">
        <f t="shared" ref="BB11:BB67" si="2">AX11/AZ11*100</f>
        <v>130.80139763348126</v>
      </c>
      <c r="BC11" s="17"/>
      <c r="BD11" s="17"/>
      <c r="BE11" s="17"/>
      <c r="BF11" s="17"/>
      <c r="BG11" s="17"/>
      <c r="BH11" s="12"/>
    </row>
    <row r="12" spans="1:60" ht="12.75" customHeight="1">
      <c r="A12" s="2"/>
      <c r="B12" s="2"/>
      <c r="C12" s="2"/>
      <c r="D12" s="16"/>
      <c r="E12" s="19"/>
      <c r="F12" s="19"/>
      <c r="G12" s="19"/>
      <c r="H12" s="19"/>
      <c r="I12" s="19"/>
      <c r="J12" s="19"/>
      <c r="K12" s="19"/>
      <c r="L12" s="26"/>
      <c r="M12" s="19"/>
      <c r="N12" s="24"/>
      <c r="O12" s="52" t="s">
        <v>35</v>
      </c>
      <c r="P12" s="53"/>
      <c r="Q12" s="54" t="s">
        <v>20</v>
      </c>
      <c r="R12" s="54"/>
      <c r="S12" s="55"/>
      <c r="T12" s="55"/>
      <c r="U12" s="55"/>
      <c r="V12" s="56"/>
      <c r="W12" s="54"/>
      <c r="X12" s="57"/>
      <c r="Y12" s="57"/>
      <c r="Z12" s="58"/>
      <c r="AA12" s="59"/>
      <c r="AB12" s="55"/>
      <c r="AC12" s="55"/>
      <c r="AD12" s="56"/>
      <c r="AE12" s="56"/>
      <c r="AF12" s="55"/>
      <c r="AG12" s="55"/>
      <c r="AH12" s="56"/>
      <c r="AI12" s="55"/>
      <c r="AJ12" s="55"/>
      <c r="AK12" s="55"/>
      <c r="AL12" s="40">
        <v>6507683.0899999999</v>
      </c>
      <c r="AM12" s="6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>
        <v>1413368.56</v>
      </c>
      <c r="AY12" s="40">
        <v>1259634.71</v>
      </c>
      <c r="AZ12" s="40">
        <v>1462349.64</v>
      </c>
      <c r="BA12" s="40">
        <f t="shared" si="1"/>
        <v>21.71846017166764</v>
      </c>
      <c r="BB12" s="40">
        <v>0</v>
      </c>
      <c r="BC12" s="17"/>
      <c r="BD12" s="17"/>
      <c r="BE12" s="17"/>
      <c r="BF12" s="17"/>
      <c r="BG12" s="17"/>
      <c r="BH12" s="12"/>
    </row>
    <row r="13" spans="1:60" ht="12.75" customHeight="1">
      <c r="A13" s="2"/>
      <c r="B13" s="2"/>
      <c r="C13" s="2"/>
      <c r="D13" s="16"/>
      <c r="E13" s="19"/>
      <c r="F13" s="19"/>
      <c r="G13" s="19"/>
      <c r="H13" s="19"/>
      <c r="I13" s="19"/>
      <c r="J13" s="19"/>
      <c r="K13" s="19"/>
      <c r="L13" s="26"/>
      <c r="M13" s="19"/>
      <c r="N13" s="24"/>
      <c r="O13" s="52" t="s">
        <v>35</v>
      </c>
      <c r="P13" s="53"/>
      <c r="Q13" s="54" t="s">
        <v>6</v>
      </c>
      <c r="R13" s="54"/>
      <c r="S13" s="55"/>
      <c r="T13" s="55"/>
      <c r="U13" s="55"/>
      <c r="V13" s="56"/>
      <c r="W13" s="54"/>
      <c r="X13" s="57"/>
      <c r="Y13" s="57"/>
      <c r="Z13" s="58"/>
      <c r="AA13" s="59"/>
      <c r="AB13" s="55"/>
      <c r="AC13" s="55"/>
      <c r="AD13" s="56"/>
      <c r="AE13" s="56"/>
      <c r="AF13" s="55"/>
      <c r="AG13" s="55"/>
      <c r="AH13" s="56"/>
      <c r="AI13" s="55"/>
      <c r="AJ13" s="55"/>
      <c r="AK13" s="55"/>
      <c r="AL13" s="40">
        <v>3669416.12</v>
      </c>
      <c r="AM13" s="6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>
        <v>1180390.06</v>
      </c>
      <c r="AY13" s="40">
        <v>734467.47</v>
      </c>
      <c r="AZ13" s="40">
        <v>1356137.02</v>
      </c>
      <c r="BA13" s="40">
        <f t="shared" si="1"/>
        <v>32.168334726779371</v>
      </c>
      <c r="BB13" s="40">
        <f t="shared" si="2"/>
        <v>87.040619243621862</v>
      </c>
      <c r="BC13" s="17"/>
      <c r="BD13" s="17"/>
      <c r="BE13" s="17"/>
      <c r="BF13" s="17"/>
      <c r="BG13" s="17"/>
      <c r="BH13" s="12"/>
    </row>
    <row r="14" spans="1:60" ht="12.75" customHeight="1">
      <c r="A14" s="2"/>
      <c r="B14" s="2"/>
      <c r="C14" s="2"/>
      <c r="D14" s="16"/>
      <c r="E14" s="19"/>
      <c r="F14" s="19"/>
      <c r="G14" s="19"/>
      <c r="H14" s="19"/>
      <c r="I14" s="19"/>
      <c r="J14" s="19"/>
      <c r="K14" s="19"/>
      <c r="L14" s="26"/>
      <c r="M14" s="19"/>
      <c r="N14" s="24"/>
      <c r="O14" s="52" t="s">
        <v>35</v>
      </c>
      <c r="P14" s="53"/>
      <c r="Q14" s="54">
        <v>247</v>
      </c>
      <c r="R14" s="54"/>
      <c r="S14" s="55"/>
      <c r="T14" s="55"/>
      <c r="U14" s="55"/>
      <c r="V14" s="56"/>
      <c r="W14" s="54"/>
      <c r="X14" s="57"/>
      <c r="Y14" s="57"/>
      <c r="Z14" s="58"/>
      <c r="AA14" s="59"/>
      <c r="AB14" s="55"/>
      <c r="AC14" s="55"/>
      <c r="AD14" s="56"/>
      <c r="AE14" s="56"/>
      <c r="AF14" s="55"/>
      <c r="AG14" s="55"/>
      <c r="AH14" s="56"/>
      <c r="AI14" s="55"/>
      <c r="AJ14" s="55"/>
      <c r="AK14" s="55"/>
      <c r="AL14" s="40">
        <v>1214259.19</v>
      </c>
      <c r="AM14" s="6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>
        <v>767011.49</v>
      </c>
      <c r="AY14" s="40"/>
      <c r="AZ14" s="40">
        <v>1419634.11</v>
      </c>
      <c r="BA14" s="40">
        <f t="shared" si="1"/>
        <v>63.167031908566408</v>
      </c>
      <c r="BB14" s="40">
        <f t="shared" si="2"/>
        <v>54.028815213520041</v>
      </c>
      <c r="BC14" s="17"/>
      <c r="BD14" s="17"/>
      <c r="BE14" s="17"/>
      <c r="BF14" s="17"/>
      <c r="BG14" s="17"/>
      <c r="BH14" s="12"/>
    </row>
    <row r="15" spans="1:60" ht="12.75" customHeight="1">
      <c r="A15" s="2"/>
      <c r="B15" s="2"/>
      <c r="C15" s="2"/>
      <c r="D15" s="16"/>
      <c r="E15" s="19"/>
      <c r="F15" s="19"/>
      <c r="G15" s="19"/>
      <c r="H15" s="19"/>
      <c r="I15" s="19"/>
      <c r="J15" s="19"/>
      <c r="K15" s="19"/>
      <c r="L15" s="26"/>
      <c r="M15" s="19"/>
      <c r="N15" s="24"/>
      <c r="O15" s="52" t="s">
        <v>35</v>
      </c>
      <c r="P15" s="53"/>
      <c r="Q15" s="54" t="s">
        <v>27</v>
      </c>
      <c r="R15" s="54"/>
      <c r="S15" s="55"/>
      <c r="T15" s="55"/>
      <c r="U15" s="55"/>
      <c r="V15" s="56"/>
      <c r="W15" s="54"/>
      <c r="X15" s="57"/>
      <c r="Y15" s="57"/>
      <c r="Z15" s="58"/>
      <c r="AA15" s="59"/>
      <c r="AB15" s="55"/>
      <c r="AC15" s="55"/>
      <c r="AD15" s="56"/>
      <c r="AE15" s="56"/>
      <c r="AF15" s="55"/>
      <c r="AG15" s="55"/>
      <c r="AH15" s="56"/>
      <c r="AI15" s="55"/>
      <c r="AJ15" s="55"/>
      <c r="AK15" s="55"/>
      <c r="AL15" s="40">
        <v>550000</v>
      </c>
      <c r="AM15" s="6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>
        <v>50000</v>
      </c>
      <c r="AY15" s="40">
        <v>98200.42</v>
      </c>
      <c r="AZ15" s="40">
        <v>0</v>
      </c>
      <c r="BA15" s="40">
        <f t="shared" si="1"/>
        <v>9.0909090909090917</v>
      </c>
      <c r="BB15" s="40">
        <v>0</v>
      </c>
      <c r="BC15" s="17"/>
      <c r="BD15" s="17"/>
      <c r="BE15" s="17"/>
      <c r="BF15" s="17"/>
      <c r="BG15" s="17"/>
      <c r="BH15" s="12"/>
    </row>
    <row r="16" spans="1:60" ht="12.75" customHeight="1">
      <c r="A16" s="2"/>
      <c r="B16" s="2"/>
      <c r="C16" s="2"/>
      <c r="D16" s="16"/>
      <c r="E16" s="19"/>
      <c r="F16" s="19"/>
      <c r="G16" s="19"/>
      <c r="H16" s="19"/>
      <c r="I16" s="19"/>
      <c r="J16" s="19"/>
      <c r="K16" s="19"/>
      <c r="L16" s="26"/>
      <c r="M16" s="19"/>
      <c r="N16" s="24"/>
      <c r="O16" s="52" t="s">
        <v>35</v>
      </c>
      <c r="P16" s="53"/>
      <c r="Q16" s="54" t="s">
        <v>26</v>
      </c>
      <c r="R16" s="54"/>
      <c r="S16" s="55"/>
      <c r="T16" s="55"/>
      <c r="U16" s="55"/>
      <c r="V16" s="56"/>
      <c r="W16" s="54"/>
      <c r="X16" s="57"/>
      <c r="Y16" s="57"/>
      <c r="Z16" s="58"/>
      <c r="AA16" s="59"/>
      <c r="AB16" s="55"/>
      <c r="AC16" s="55"/>
      <c r="AD16" s="56"/>
      <c r="AE16" s="56"/>
      <c r="AF16" s="55"/>
      <c r="AG16" s="55"/>
      <c r="AH16" s="56"/>
      <c r="AI16" s="55"/>
      <c r="AJ16" s="55"/>
      <c r="AK16" s="55"/>
      <c r="AL16" s="40">
        <v>229100</v>
      </c>
      <c r="AM16" s="6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>
        <v>0</v>
      </c>
      <c r="AY16" s="40">
        <v>361192.72</v>
      </c>
      <c r="AZ16" s="40">
        <v>0</v>
      </c>
      <c r="BA16" s="40">
        <f t="shared" si="1"/>
        <v>0</v>
      </c>
      <c r="BB16" s="40">
        <v>0</v>
      </c>
      <c r="BC16" s="17"/>
      <c r="BD16" s="17"/>
      <c r="BE16" s="17"/>
      <c r="BF16" s="17"/>
      <c r="BG16" s="17"/>
      <c r="BH16" s="12"/>
    </row>
    <row r="17" spans="1:60" ht="12.75" customHeight="1">
      <c r="A17" s="2"/>
      <c r="B17" s="2"/>
      <c r="C17" s="2"/>
      <c r="D17" s="16"/>
      <c r="E17" s="19"/>
      <c r="F17" s="19"/>
      <c r="G17" s="19"/>
      <c r="H17" s="19"/>
      <c r="I17" s="19"/>
      <c r="J17" s="19"/>
      <c r="K17" s="19"/>
      <c r="L17" s="26"/>
      <c r="M17" s="19"/>
      <c r="N17" s="24"/>
      <c r="O17" s="52" t="s">
        <v>35</v>
      </c>
      <c r="P17" s="53"/>
      <c r="Q17" s="54" t="s">
        <v>16</v>
      </c>
      <c r="R17" s="54"/>
      <c r="S17" s="55"/>
      <c r="T17" s="55"/>
      <c r="U17" s="55"/>
      <c r="V17" s="56"/>
      <c r="W17" s="54"/>
      <c r="X17" s="57"/>
      <c r="Y17" s="57"/>
      <c r="Z17" s="58"/>
      <c r="AA17" s="59"/>
      <c r="AB17" s="55"/>
      <c r="AC17" s="55"/>
      <c r="AD17" s="56"/>
      <c r="AE17" s="56"/>
      <c r="AF17" s="55"/>
      <c r="AG17" s="55"/>
      <c r="AH17" s="56"/>
      <c r="AI17" s="55"/>
      <c r="AJ17" s="55"/>
      <c r="AK17" s="55"/>
      <c r="AL17" s="40">
        <v>4000</v>
      </c>
      <c r="AM17" s="6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>
        <v>983</v>
      </c>
      <c r="AY17" s="40">
        <v>18333.2</v>
      </c>
      <c r="AZ17" s="40">
        <v>983</v>
      </c>
      <c r="BA17" s="40">
        <f t="shared" si="1"/>
        <v>24.574999999999999</v>
      </c>
      <c r="BB17" s="40">
        <f t="shared" si="2"/>
        <v>100</v>
      </c>
      <c r="BC17" s="17"/>
      <c r="BD17" s="17"/>
      <c r="BE17" s="17"/>
      <c r="BF17" s="17"/>
      <c r="BG17" s="17"/>
      <c r="BH17" s="12"/>
    </row>
    <row r="18" spans="1:60" ht="12.75" customHeight="1">
      <c r="A18" s="2"/>
      <c r="B18" s="2"/>
      <c r="C18" s="2"/>
      <c r="D18" s="16"/>
      <c r="E18" s="19"/>
      <c r="F18" s="19"/>
      <c r="G18" s="19"/>
      <c r="H18" s="19"/>
      <c r="I18" s="19"/>
      <c r="J18" s="19"/>
      <c r="K18" s="19"/>
      <c r="L18" s="26"/>
      <c r="M18" s="19"/>
      <c r="N18" s="24"/>
      <c r="O18" s="52" t="s">
        <v>35</v>
      </c>
      <c r="P18" s="53"/>
      <c r="Q18" s="54" t="s">
        <v>14</v>
      </c>
      <c r="R18" s="54"/>
      <c r="S18" s="55"/>
      <c r="T18" s="55"/>
      <c r="U18" s="55"/>
      <c r="V18" s="56"/>
      <c r="W18" s="54"/>
      <c r="X18" s="57"/>
      <c r="Y18" s="57"/>
      <c r="Z18" s="58"/>
      <c r="AA18" s="59"/>
      <c r="AB18" s="55"/>
      <c r="AC18" s="55"/>
      <c r="AD18" s="56"/>
      <c r="AE18" s="56"/>
      <c r="AF18" s="55"/>
      <c r="AG18" s="55"/>
      <c r="AH18" s="56"/>
      <c r="AI18" s="55"/>
      <c r="AJ18" s="55"/>
      <c r="AK18" s="55"/>
      <c r="AL18" s="40">
        <v>113276</v>
      </c>
      <c r="AM18" s="6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>
        <v>109873.17</v>
      </c>
      <c r="AY18" s="40">
        <v>210887.03</v>
      </c>
      <c r="AZ18" s="40">
        <v>64565.15</v>
      </c>
      <c r="BA18" s="40">
        <f t="shared" si="1"/>
        <v>96.995983262120831</v>
      </c>
      <c r="BB18" s="40">
        <v>0</v>
      </c>
      <c r="BC18" s="17"/>
      <c r="BD18" s="17"/>
      <c r="BE18" s="17"/>
      <c r="BF18" s="17"/>
      <c r="BG18" s="17"/>
      <c r="BH18" s="12"/>
    </row>
    <row r="19" spans="1:60" ht="12.75" customHeight="1">
      <c r="A19" s="2"/>
      <c r="B19" s="2"/>
      <c r="C19" s="2"/>
      <c r="D19" s="16"/>
      <c r="E19" s="19"/>
      <c r="F19" s="19"/>
      <c r="G19" s="19"/>
      <c r="H19" s="19"/>
      <c r="I19" s="19"/>
      <c r="J19" s="19"/>
      <c r="K19" s="19"/>
      <c r="L19" s="26"/>
      <c r="M19" s="19"/>
      <c r="N19" s="24"/>
      <c r="O19" s="52" t="s">
        <v>35</v>
      </c>
      <c r="P19" s="53"/>
      <c r="Q19" s="54" t="s">
        <v>36</v>
      </c>
      <c r="R19" s="54"/>
      <c r="S19" s="55"/>
      <c r="T19" s="55"/>
      <c r="U19" s="55"/>
      <c r="V19" s="56"/>
      <c r="W19" s="54"/>
      <c r="X19" s="57"/>
      <c r="Y19" s="57"/>
      <c r="Z19" s="58"/>
      <c r="AA19" s="59"/>
      <c r="AB19" s="55"/>
      <c r="AC19" s="55"/>
      <c r="AD19" s="56"/>
      <c r="AE19" s="56"/>
      <c r="AF19" s="55"/>
      <c r="AG19" s="55"/>
      <c r="AH19" s="56"/>
      <c r="AI19" s="55"/>
      <c r="AJ19" s="55"/>
      <c r="AK19" s="55"/>
      <c r="AL19" s="40">
        <v>30000</v>
      </c>
      <c r="AM19" s="6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>
        <v>0</v>
      </c>
      <c r="AY19" s="40">
        <v>30000</v>
      </c>
      <c r="AZ19" s="40">
        <v>0</v>
      </c>
      <c r="BA19" s="40">
        <f t="shared" si="1"/>
        <v>0</v>
      </c>
      <c r="BB19" s="40">
        <v>0</v>
      </c>
      <c r="BC19" s="17"/>
      <c r="BD19" s="17"/>
      <c r="BE19" s="17"/>
      <c r="BF19" s="17"/>
      <c r="BG19" s="17"/>
      <c r="BH19" s="12"/>
    </row>
    <row r="20" spans="1:60" ht="21.75" customHeight="1">
      <c r="A20" s="2"/>
      <c r="B20" s="2"/>
      <c r="C20" s="2"/>
      <c r="D20" s="16"/>
      <c r="E20" s="65" t="s">
        <v>34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6"/>
      <c r="AL20" s="13">
        <f>SUM(AL9:AL19)</f>
        <v>40313381.309999995</v>
      </c>
      <c r="AM20" s="15"/>
      <c r="AN20" s="13"/>
      <c r="AO20" s="13"/>
      <c r="AP20" s="13"/>
      <c r="AQ20" s="67"/>
      <c r="AR20" s="67"/>
      <c r="AS20" s="67"/>
      <c r="AT20" s="14"/>
      <c r="AU20" s="32"/>
      <c r="AV20" s="34"/>
      <c r="AW20" s="34"/>
      <c r="AX20" s="32">
        <f>SUM(AX9:AX19)</f>
        <v>10030777.59</v>
      </c>
      <c r="AY20" s="34">
        <v>5928544.1800000006</v>
      </c>
      <c r="AZ20" s="32">
        <v>9632089.3300000001</v>
      </c>
      <c r="BA20" s="32">
        <f t="shared" si="1"/>
        <v>24.882005091227118</v>
      </c>
      <c r="BB20" s="32">
        <f t="shared" si="2"/>
        <v>104.13916696929138</v>
      </c>
      <c r="BC20" s="67"/>
      <c r="BD20" s="67"/>
      <c r="BE20" s="67"/>
      <c r="BF20" s="67"/>
      <c r="BG20" s="67"/>
      <c r="BH20" s="12"/>
    </row>
    <row r="21" spans="1:60" ht="12.75" customHeight="1">
      <c r="A21" s="2"/>
      <c r="B21" s="2"/>
      <c r="C21" s="2"/>
      <c r="D21" s="16"/>
      <c r="E21" s="19"/>
      <c r="F21" s="19"/>
      <c r="G21" s="19"/>
      <c r="H21" s="19"/>
      <c r="I21" s="19"/>
      <c r="J21" s="19"/>
      <c r="K21" s="19"/>
      <c r="L21" s="26"/>
      <c r="M21" s="19"/>
      <c r="N21" s="24"/>
      <c r="O21" s="52" t="s">
        <v>33</v>
      </c>
      <c r="P21" s="53"/>
      <c r="Q21" s="54" t="s">
        <v>6</v>
      </c>
      <c r="R21" s="54"/>
      <c r="S21" s="55"/>
      <c r="T21" s="55"/>
      <c r="U21" s="55"/>
      <c r="V21" s="56"/>
      <c r="W21" s="54"/>
      <c r="X21" s="57"/>
      <c r="Y21" s="57"/>
      <c r="Z21" s="58"/>
      <c r="AA21" s="59"/>
      <c r="AB21" s="55"/>
      <c r="AC21" s="55"/>
      <c r="AD21" s="56"/>
      <c r="AE21" s="56"/>
      <c r="AF21" s="55"/>
      <c r="AG21" s="55"/>
      <c r="AH21" s="56"/>
      <c r="AI21" s="55"/>
      <c r="AJ21" s="55"/>
      <c r="AK21" s="55"/>
      <c r="AL21" s="40">
        <v>47881018.799999997</v>
      </c>
      <c r="AM21" s="6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>
        <v>916250</v>
      </c>
      <c r="AY21" s="40">
        <v>5272720.72</v>
      </c>
      <c r="AZ21" s="40">
        <v>591353</v>
      </c>
      <c r="BA21" s="32">
        <f t="shared" si="1"/>
        <v>1.9135975444198361</v>
      </c>
      <c r="BB21" s="32">
        <f t="shared" si="2"/>
        <v>154.94129563898383</v>
      </c>
      <c r="BC21" s="17"/>
      <c r="BD21" s="17"/>
      <c r="BE21" s="17"/>
      <c r="BF21" s="17"/>
      <c r="BG21" s="17"/>
      <c r="BH21" s="12"/>
    </row>
    <row r="22" spans="1:60" ht="12.75" customHeight="1">
      <c r="A22" s="2"/>
      <c r="B22" s="2"/>
      <c r="C22" s="2"/>
      <c r="D22" s="16"/>
      <c r="E22" s="19"/>
      <c r="F22" s="19"/>
      <c r="G22" s="19"/>
      <c r="H22" s="19"/>
      <c r="I22" s="19"/>
      <c r="J22" s="19"/>
      <c r="K22" s="19"/>
      <c r="L22" s="26"/>
      <c r="M22" s="19"/>
      <c r="N22" s="24"/>
      <c r="O22" s="52" t="s">
        <v>33</v>
      </c>
      <c r="P22" s="53"/>
      <c r="Q22" s="54">
        <v>540</v>
      </c>
      <c r="R22" s="54"/>
      <c r="S22" s="55"/>
      <c r="T22" s="55"/>
      <c r="U22" s="55"/>
      <c r="V22" s="56"/>
      <c r="W22" s="54"/>
      <c r="X22" s="57"/>
      <c r="Y22" s="57"/>
      <c r="Z22" s="58"/>
      <c r="AA22" s="59"/>
      <c r="AB22" s="55"/>
      <c r="AC22" s="55"/>
      <c r="AD22" s="56"/>
      <c r="AE22" s="56"/>
      <c r="AF22" s="55"/>
      <c r="AG22" s="55"/>
      <c r="AH22" s="56"/>
      <c r="AI22" s="55"/>
      <c r="AJ22" s="55"/>
      <c r="AK22" s="55"/>
      <c r="AL22" s="40">
        <v>0</v>
      </c>
      <c r="AM22" s="6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>
        <v>0</v>
      </c>
      <c r="AY22" s="40">
        <v>220000</v>
      </c>
      <c r="AZ22" s="40">
        <v>200000</v>
      </c>
      <c r="BA22" s="32">
        <v>0</v>
      </c>
      <c r="BB22" s="32">
        <f t="shared" si="2"/>
        <v>0</v>
      </c>
      <c r="BC22" s="17"/>
      <c r="BD22" s="17"/>
      <c r="BE22" s="17"/>
      <c r="BF22" s="17"/>
      <c r="BG22" s="17"/>
      <c r="BH22" s="12"/>
    </row>
    <row r="23" spans="1:60" ht="12.75" customHeight="1">
      <c r="A23" s="2"/>
      <c r="B23" s="2"/>
      <c r="C23" s="2"/>
      <c r="D23" s="16"/>
      <c r="E23" s="19"/>
      <c r="F23" s="19"/>
      <c r="G23" s="19"/>
      <c r="H23" s="19"/>
      <c r="I23" s="19"/>
      <c r="J23" s="19"/>
      <c r="K23" s="19"/>
      <c r="L23" s="26"/>
      <c r="M23" s="19"/>
      <c r="N23" s="24"/>
      <c r="O23" s="52" t="s">
        <v>33</v>
      </c>
      <c r="P23" s="53"/>
      <c r="Q23" s="54">
        <v>831</v>
      </c>
      <c r="R23" s="54"/>
      <c r="S23" s="55"/>
      <c r="T23" s="55"/>
      <c r="U23" s="55"/>
      <c r="V23" s="56"/>
      <c r="W23" s="54"/>
      <c r="X23" s="57"/>
      <c r="Y23" s="57"/>
      <c r="Z23" s="58"/>
      <c r="AA23" s="59"/>
      <c r="AB23" s="55"/>
      <c r="AC23" s="55"/>
      <c r="AD23" s="56"/>
      <c r="AE23" s="56"/>
      <c r="AF23" s="55"/>
      <c r="AG23" s="55"/>
      <c r="AH23" s="56"/>
      <c r="AI23" s="55"/>
      <c r="AJ23" s="55"/>
      <c r="AK23" s="61"/>
      <c r="AL23" s="62">
        <v>450000</v>
      </c>
      <c r="AM23" s="63"/>
      <c r="AN23" s="62"/>
      <c r="AO23" s="62"/>
      <c r="AP23" s="62"/>
      <c r="AQ23" s="40"/>
      <c r="AR23" s="40"/>
      <c r="AS23" s="40"/>
      <c r="AT23" s="64"/>
      <c r="AU23" s="40"/>
      <c r="AV23" s="62"/>
      <c r="AW23" s="62"/>
      <c r="AX23" s="40">
        <v>100000</v>
      </c>
      <c r="AY23" s="62"/>
      <c r="AZ23" s="40">
        <v>0</v>
      </c>
      <c r="BA23" s="32">
        <f t="shared" si="1"/>
        <v>22.222222222222221</v>
      </c>
      <c r="BB23" s="32">
        <v>0</v>
      </c>
      <c r="BC23" s="17"/>
      <c r="BD23" s="17"/>
      <c r="BE23" s="17"/>
      <c r="BF23" s="17"/>
      <c r="BG23" s="17"/>
      <c r="BH23" s="12"/>
    </row>
    <row r="24" spans="1:60" ht="12.75" customHeight="1">
      <c r="A24" s="2"/>
      <c r="B24" s="2"/>
      <c r="C24" s="2"/>
      <c r="D24" s="16"/>
      <c r="E24" s="19"/>
      <c r="F24" s="19"/>
      <c r="G24" s="19"/>
      <c r="H24" s="19"/>
      <c r="I24" s="19"/>
      <c r="J24" s="19"/>
      <c r="K24" s="19"/>
      <c r="L24" s="26"/>
      <c r="M24" s="19"/>
      <c r="N24" s="24"/>
      <c r="O24" s="52" t="s">
        <v>33</v>
      </c>
      <c r="P24" s="53"/>
      <c r="Q24" s="54">
        <v>853</v>
      </c>
      <c r="R24" s="54"/>
      <c r="S24" s="55"/>
      <c r="T24" s="55"/>
      <c r="U24" s="55"/>
      <c r="V24" s="56"/>
      <c r="W24" s="54"/>
      <c r="X24" s="57"/>
      <c r="Y24" s="57"/>
      <c r="Z24" s="58"/>
      <c r="AA24" s="59"/>
      <c r="AB24" s="55"/>
      <c r="AC24" s="55"/>
      <c r="AD24" s="56"/>
      <c r="AE24" s="56"/>
      <c r="AF24" s="55"/>
      <c r="AG24" s="55"/>
      <c r="AH24" s="56"/>
      <c r="AI24" s="55"/>
      <c r="AJ24" s="55"/>
      <c r="AK24" s="61"/>
      <c r="AL24" s="62">
        <v>0</v>
      </c>
      <c r="AM24" s="63"/>
      <c r="AN24" s="62"/>
      <c r="AO24" s="62"/>
      <c r="AP24" s="62"/>
      <c r="AQ24" s="40"/>
      <c r="AR24" s="40"/>
      <c r="AS24" s="40"/>
      <c r="AT24" s="64"/>
      <c r="AU24" s="40"/>
      <c r="AV24" s="62"/>
      <c r="AW24" s="62"/>
      <c r="AX24" s="40">
        <v>0</v>
      </c>
      <c r="AY24" s="62"/>
      <c r="AZ24" s="40">
        <v>50000</v>
      </c>
      <c r="BA24" s="40">
        <v>0</v>
      </c>
      <c r="BB24" s="40">
        <v>0</v>
      </c>
      <c r="BC24" s="17"/>
      <c r="BD24" s="17"/>
      <c r="BE24" s="17"/>
      <c r="BF24" s="17"/>
      <c r="BG24" s="17"/>
      <c r="BH24" s="12"/>
    </row>
    <row r="25" spans="1:60" ht="12.75" customHeight="1">
      <c r="A25" s="2"/>
      <c r="B25" s="2"/>
      <c r="C25" s="2"/>
      <c r="D25" s="16"/>
      <c r="E25" s="65" t="s">
        <v>32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6"/>
      <c r="AL25" s="13">
        <f>SUM(AL21:AL24)</f>
        <v>48331018.799999997</v>
      </c>
      <c r="AM25" s="15"/>
      <c r="AN25" s="13"/>
      <c r="AO25" s="13"/>
      <c r="AP25" s="13"/>
      <c r="AQ25" s="67"/>
      <c r="AR25" s="67"/>
      <c r="AS25" s="67"/>
      <c r="AT25" s="14"/>
      <c r="AU25" s="32"/>
      <c r="AV25" s="34"/>
      <c r="AW25" s="34"/>
      <c r="AX25" s="32">
        <f>SUM(AX21:AX24)</f>
        <v>1016250</v>
      </c>
      <c r="AY25" s="34">
        <v>12240370.25</v>
      </c>
      <c r="AZ25" s="32">
        <v>841353</v>
      </c>
      <c r="BA25" s="32">
        <f t="shared" si="1"/>
        <v>2.1026868980465192</v>
      </c>
      <c r="BB25" s="32">
        <f t="shared" si="2"/>
        <v>120.78758856270792</v>
      </c>
      <c r="BC25" s="67"/>
      <c r="BD25" s="67"/>
      <c r="BE25" s="67"/>
      <c r="BF25" s="67"/>
      <c r="BG25" s="67"/>
      <c r="BH25" s="12"/>
    </row>
    <row r="26" spans="1:60" ht="21.75" customHeight="1">
      <c r="A26" s="2"/>
      <c r="B26" s="2"/>
      <c r="C26" s="2"/>
      <c r="D26" s="16"/>
      <c r="E26" s="19"/>
      <c r="F26" s="19"/>
      <c r="G26" s="19"/>
      <c r="H26" s="19"/>
      <c r="I26" s="19"/>
      <c r="J26" s="19"/>
      <c r="K26" s="19"/>
      <c r="L26" s="26"/>
      <c r="M26" s="19"/>
      <c r="N26" s="24"/>
      <c r="O26" s="37" t="s">
        <v>30</v>
      </c>
      <c r="P26" s="25"/>
      <c r="Q26" s="24" t="s">
        <v>31</v>
      </c>
      <c r="R26" s="24"/>
      <c r="S26" s="19"/>
      <c r="T26" s="19"/>
      <c r="U26" s="19"/>
      <c r="V26" s="20"/>
      <c r="W26" s="24"/>
      <c r="X26" s="23"/>
      <c r="Y26" s="23"/>
      <c r="Z26" s="22"/>
      <c r="AA26" s="21"/>
      <c r="AB26" s="19"/>
      <c r="AC26" s="19"/>
      <c r="AD26" s="20"/>
      <c r="AE26" s="20"/>
      <c r="AF26" s="19"/>
      <c r="AG26" s="19"/>
      <c r="AH26" s="20"/>
      <c r="AI26" s="19"/>
      <c r="AJ26" s="19"/>
      <c r="AK26" s="19"/>
      <c r="AL26" s="17">
        <v>95000</v>
      </c>
      <c r="AM26" s="18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>
        <v>13977.29</v>
      </c>
      <c r="AY26" s="17">
        <v>43600</v>
      </c>
      <c r="AZ26" s="17">
        <v>7298.73</v>
      </c>
      <c r="BA26" s="40">
        <f t="shared" si="1"/>
        <v>14.712936842105265</v>
      </c>
      <c r="BB26" s="32">
        <f t="shared" si="2"/>
        <v>191.50304231010057</v>
      </c>
      <c r="BC26" s="17"/>
      <c r="BD26" s="17"/>
      <c r="BE26" s="17"/>
      <c r="BF26" s="17"/>
      <c r="BG26" s="17"/>
      <c r="BH26" s="12"/>
    </row>
    <row r="27" spans="1:60" ht="21.75" customHeight="1">
      <c r="A27" s="2"/>
      <c r="B27" s="2"/>
      <c r="C27" s="2"/>
      <c r="D27" s="16"/>
      <c r="E27" s="19"/>
      <c r="F27" s="19"/>
      <c r="G27" s="19"/>
      <c r="H27" s="19"/>
      <c r="I27" s="19"/>
      <c r="J27" s="19"/>
      <c r="K27" s="19"/>
      <c r="L27" s="26"/>
      <c r="M27" s="19"/>
      <c r="N27" s="24"/>
      <c r="O27" s="37" t="s">
        <v>30</v>
      </c>
      <c r="P27" s="25"/>
      <c r="Q27" s="24">
        <v>244</v>
      </c>
      <c r="R27" s="24"/>
      <c r="S27" s="19"/>
      <c r="T27" s="19"/>
      <c r="U27" s="19"/>
      <c r="V27" s="20"/>
      <c r="W27" s="24"/>
      <c r="X27" s="23"/>
      <c r="Y27" s="23"/>
      <c r="Z27" s="22"/>
      <c r="AA27" s="21"/>
      <c r="AB27" s="19"/>
      <c r="AC27" s="19"/>
      <c r="AD27" s="20"/>
      <c r="AE27" s="20"/>
      <c r="AF27" s="19"/>
      <c r="AG27" s="19"/>
      <c r="AH27" s="20"/>
      <c r="AI27" s="19"/>
      <c r="AJ27" s="19"/>
      <c r="AK27" s="42"/>
      <c r="AL27" s="43">
        <v>82805.52</v>
      </c>
      <c r="AM27" s="44"/>
      <c r="AN27" s="43"/>
      <c r="AO27" s="43"/>
      <c r="AP27" s="43"/>
      <c r="AQ27" s="17"/>
      <c r="AR27" s="17"/>
      <c r="AS27" s="17"/>
      <c r="AT27" s="14"/>
      <c r="AU27" s="17"/>
      <c r="AV27" s="43"/>
      <c r="AW27" s="43"/>
      <c r="AX27" s="17">
        <v>27088.080000000002</v>
      </c>
      <c r="AY27" s="43"/>
      <c r="AZ27" s="17">
        <v>0</v>
      </c>
      <c r="BA27" s="40">
        <f t="shared" si="1"/>
        <v>32.712891604327829</v>
      </c>
      <c r="BB27" s="32">
        <v>0</v>
      </c>
      <c r="BC27" s="17"/>
      <c r="BD27" s="17"/>
      <c r="BE27" s="17"/>
      <c r="BF27" s="17"/>
      <c r="BG27" s="17"/>
      <c r="BH27" s="12"/>
    </row>
    <row r="28" spans="1:60" ht="21.75" customHeight="1">
      <c r="A28" s="2"/>
      <c r="B28" s="2"/>
      <c r="C28" s="2"/>
      <c r="D28" s="16"/>
      <c r="E28" s="19"/>
      <c r="F28" s="19"/>
      <c r="G28" s="19"/>
      <c r="H28" s="19"/>
      <c r="I28" s="19"/>
      <c r="J28" s="19"/>
      <c r="K28" s="19"/>
      <c r="L28" s="26"/>
      <c r="M28" s="19"/>
      <c r="N28" s="24"/>
      <c r="O28" s="37" t="s">
        <v>30</v>
      </c>
      <c r="P28" s="25"/>
      <c r="Q28" s="24">
        <v>831</v>
      </c>
      <c r="R28" s="24"/>
      <c r="S28" s="19"/>
      <c r="T28" s="19"/>
      <c r="U28" s="19"/>
      <c r="V28" s="20"/>
      <c r="W28" s="24"/>
      <c r="X28" s="23"/>
      <c r="Y28" s="23"/>
      <c r="Z28" s="22"/>
      <c r="AA28" s="21"/>
      <c r="AB28" s="19"/>
      <c r="AC28" s="19"/>
      <c r="AD28" s="20"/>
      <c r="AE28" s="20"/>
      <c r="AF28" s="19"/>
      <c r="AG28" s="19"/>
      <c r="AH28" s="20"/>
      <c r="AI28" s="19"/>
      <c r="AJ28" s="19"/>
      <c r="AK28" s="42"/>
      <c r="AL28" s="43">
        <v>1200000</v>
      </c>
      <c r="AM28" s="44"/>
      <c r="AN28" s="43"/>
      <c r="AO28" s="43"/>
      <c r="AP28" s="43"/>
      <c r="AQ28" s="17"/>
      <c r="AR28" s="17"/>
      <c r="AS28" s="17"/>
      <c r="AT28" s="14"/>
      <c r="AU28" s="17"/>
      <c r="AV28" s="43"/>
      <c r="AW28" s="43"/>
      <c r="AX28" s="17">
        <v>450000</v>
      </c>
      <c r="AY28" s="43"/>
      <c r="AZ28" s="17">
        <v>0</v>
      </c>
      <c r="BA28" s="40">
        <f t="shared" si="1"/>
        <v>37.5</v>
      </c>
      <c r="BB28" s="32">
        <v>0</v>
      </c>
      <c r="BC28" s="17"/>
      <c r="BD28" s="17"/>
      <c r="BE28" s="17"/>
      <c r="BF28" s="17"/>
      <c r="BG28" s="17"/>
      <c r="BH28" s="12"/>
    </row>
    <row r="29" spans="1:60" ht="21.75" customHeight="1">
      <c r="A29" s="2"/>
      <c r="B29" s="2"/>
      <c r="C29" s="2"/>
      <c r="D29" s="16"/>
      <c r="E29" s="65" t="s">
        <v>29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6"/>
      <c r="AL29" s="13">
        <f>SUM(AL26:AL28)</f>
        <v>1377805.52</v>
      </c>
      <c r="AM29" s="15"/>
      <c r="AN29" s="13"/>
      <c r="AO29" s="13"/>
      <c r="AP29" s="13"/>
      <c r="AQ29" s="67"/>
      <c r="AR29" s="67"/>
      <c r="AS29" s="67"/>
      <c r="AT29" s="14"/>
      <c r="AU29" s="32"/>
      <c r="AV29" s="34"/>
      <c r="AW29" s="34"/>
      <c r="AX29" s="32">
        <f>SUM(AX26:AX28)</f>
        <v>491065.37</v>
      </c>
      <c r="AY29" s="34">
        <v>444294.33</v>
      </c>
      <c r="AZ29" s="32">
        <v>7298.73</v>
      </c>
      <c r="BA29" s="32">
        <f t="shared" si="1"/>
        <v>35.641123719695941</v>
      </c>
      <c r="BB29" s="32">
        <v>0</v>
      </c>
      <c r="BC29" s="67"/>
      <c r="BD29" s="67"/>
      <c r="BE29" s="67"/>
      <c r="BF29" s="67"/>
      <c r="BG29" s="67"/>
      <c r="BH29" s="12"/>
    </row>
    <row r="30" spans="1:60" ht="12.75" customHeight="1">
      <c r="A30" s="2"/>
      <c r="B30" s="2"/>
      <c r="C30" s="2"/>
      <c r="D30" s="16"/>
      <c r="E30" s="19"/>
      <c r="F30" s="19"/>
      <c r="G30" s="19"/>
      <c r="H30" s="19"/>
      <c r="I30" s="19"/>
      <c r="J30" s="19"/>
      <c r="K30" s="19"/>
      <c r="L30" s="26"/>
      <c r="M30" s="19"/>
      <c r="N30" s="24"/>
      <c r="O30" s="52" t="s">
        <v>25</v>
      </c>
      <c r="P30" s="53"/>
      <c r="Q30" s="54" t="s">
        <v>23</v>
      </c>
      <c r="R30" s="54"/>
      <c r="S30" s="55"/>
      <c r="T30" s="55"/>
      <c r="U30" s="55"/>
      <c r="V30" s="56"/>
      <c r="W30" s="54"/>
      <c r="X30" s="57"/>
      <c r="Y30" s="57"/>
      <c r="Z30" s="58"/>
      <c r="AA30" s="59"/>
      <c r="AB30" s="55"/>
      <c r="AC30" s="55"/>
      <c r="AD30" s="56"/>
      <c r="AE30" s="56"/>
      <c r="AF30" s="55"/>
      <c r="AG30" s="55"/>
      <c r="AH30" s="56"/>
      <c r="AI30" s="55"/>
      <c r="AJ30" s="55"/>
      <c r="AK30" s="55"/>
      <c r="AL30" s="40">
        <v>27089440.510000002</v>
      </c>
      <c r="AM30" s="6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>
        <v>5528153.7699999996</v>
      </c>
      <c r="AY30" s="40">
        <v>13811885.83</v>
      </c>
      <c r="AZ30" s="40">
        <v>6946942.3600000003</v>
      </c>
      <c r="BA30" s="40">
        <f t="shared" si="1"/>
        <v>20.407042987688488</v>
      </c>
      <c r="BB30" s="40">
        <f t="shared" si="2"/>
        <v>79.576790529178936</v>
      </c>
      <c r="BC30" s="17"/>
      <c r="BD30" s="17"/>
      <c r="BE30" s="17"/>
      <c r="BF30" s="17"/>
      <c r="BG30" s="17"/>
      <c r="BH30" s="12"/>
    </row>
    <row r="31" spans="1:60" ht="12.75" customHeight="1">
      <c r="A31" s="2"/>
      <c r="B31" s="2"/>
      <c r="C31" s="2"/>
      <c r="D31" s="16"/>
      <c r="E31" s="19"/>
      <c r="F31" s="19"/>
      <c r="G31" s="19"/>
      <c r="H31" s="19"/>
      <c r="I31" s="19"/>
      <c r="J31" s="19"/>
      <c r="K31" s="19"/>
      <c r="L31" s="26"/>
      <c r="M31" s="19"/>
      <c r="N31" s="24"/>
      <c r="O31" s="52" t="s">
        <v>25</v>
      </c>
      <c r="P31" s="53"/>
      <c r="Q31" s="54" t="s">
        <v>22</v>
      </c>
      <c r="R31" s="54"/>
      <c r="S31" s="55"/>
      <c r="T31" s="55"/>
      <c r="U31" s="55"/>
      <c r="V31" s="56"/>
      <c r="W31" s="54"/>
      <c r="X31" s="57"/>
      <c r="Y31" s="57"/>
      <c r="Z31" s="58"/>
      <c r="AA31" s="59"/>
      <c r="AB31" s="55"/>
      <c r="AC31" s="55"/>
      <c r="AD31" s="56"/>
      <c r="AE31" s="56"/>
      <c r="AF31" s="55"/>
      <c r="AG31" s="55"/>
      <c r="AH31" s="56"/>
      <c r="AI31" s="55"/>
      <c r="AJ31" s="55"/>
      <c r="AK31" s="55"/>
      <c r="AL31" s="40">
        <v>8181117</v>
      </c>
      <c r="AM31" s="6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>
        <v>1108511.1299999999</v>
      </c>
      <c r="AY31" s="40">
        <v>4510098.43</v>
      </c>
      <c r="AZ31" s="40">
        <v>2936501.67</v>
      </c>
      <c r="BA31" s="40">
        <f t="shared" si="1"/>
        <v>13.549630570006515</v>
      </c>
      <c r="BB31" s="40">
        <f t="shared" si="2"/>
        <v>37.749378497714254</v>
      </c>
      <c r="BC31" s="17"/>
      <c r="BD31" s="17"/>
      <c r="BE31" s="17"/>
      <c r="BF31" s="17"/>
      <c r="BG31" s="17"/>
      <c r="BH31" s="12"/>
    </row>
    <row r="32" spans="1:60" ht="12.75" customHeight="1">
      <c r="A32" s="2"/>
      <c r="B32" s="2"/>
      <c r="C32" s="2"/>
      <c r="D32" s="16"/>
      <c r="E32" s="19"/>
      <c r="F32" s="19"/>
      <c r="G32" s="19"/>
      <c r="H32" s="19"/>
      <c r="I32" s="19"/>
      <c r="J32" s="19"/>
      <c r="K32" s="19"/>
      <c r="L32" s="26"/>
      <c r="M32" s="19"/>
      <c r="N32" s="24"/>
      <c r="O32" s="52" t="s">
        <v>25</v>
      </c>
      <c r="P32" s="53"/>
      <c r="Q32" s="54" t="s">
        <v>21</v>
      </c>
      <c r="R32" s="54"/>
      <c r="S32" s="55"/>
      <c r="T32" s="55"/>
      <c r="U32" s="55"/>
      <c r="V32" s="56"/>
      <c r="W32" s="54"/>
      <c r="X32" s="57"/>
      <c r="Y32" s="57"/>
      <c r="Z32" s="58"/>
      <c r="AA32" s="59"/>
      <c r="AB32" s="55"/>
      <c r="AC32" s="55"/>
      <c r="AD32" s="56"/>
      <c r="AE32" s="56"/>
      <c r="AF32" s="55"/>
      <c r="AG32" s="55"/>
      <c r="AH32" s="56"/>
      <c r="AI32" s="55"/>
      <c r="AJ32" s="55"/>
      <c r="AK32" s="55"/>
      <c r="AL32" s="40">
        <v>1161500</v>
      </c>
      <c r="AM32" s="6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>
        <v>297258.12</v>
      </c>
      <c r="AY32" s="40">
        <v>296967.15999999997</v>
      </c>
      <c r="AZ32" s="40">
        <v>334876.09999999998</v>
      </c>
      <c r="BA32" s="40">
        <f t="shared" si="1"/>
        <v>25.592606112785194</v>
      </c>
      <c r="BB32" s="40">
        <f t="shared" si="2"/>
        <v>88.766597556529121</v>
      </c>
      <c r="BC32" s="17"/>
      <c r="BD32" s="17"/>
      <c r="BE32" s="17"/>
      <c r="BF32" s="17"/>
      <c r="BG32" s="17"/>
      <c r="BH32" s="12"/>
    </row>
    <row r="33" spans="1:60" ht="12.75" customHeight="1">
      <c r="A33" s="2"/>
      <c r="B33" s="2"/>
      <c r="C33" s="2"/>
      <c r="D33" s="16"/>
      <c r="E33" s="19"/>
      <c r="F33" s="19"/>
      <c r="G33" s="19"/>
      <c r="H33" s="19"/>
      <c r="I33" s="19"/>
      <c r="J33" s="19"/>
      <c r="K33" s="19"/>
      <c r="L33" s="26"/>
      <c r="M33" s="19"/>
      <c r="N33" s="24"/>
      <c r="O33" s="52" t="s">
        <v>25</v>
      </c>
      <c r="P33" s="53"/>
      <c r="Q33" s="54" t="s">
        <v>20</v>
      </c>
      <c r="R33" s="54"/>
      <c r="S33" s="55"/>
      <c r="T33" s="55"/>
      <c r="U33" s="55"/>
      <c r="V33" s="56"/>
      <c r="W33" s="54"/>
      <c r="X33" s="57"/>
      <c r="Y33" s="57"/>
      <c r="Z33" s="58"/>
      <c r="AA33" s="59"/>
      <c r="AB33" s="55"/>
      <c r="AC33" s="55"/>
      <c r="AD33" s="56"/>
      <c r="AE33" s="56"/>
      <c r="AF33" s="55"/>
      <c r="AG33" s="55"/>
      <c r="AH33" s="56"/>
      <c r="AI33" s="55"/>
      <c r="AJ33" s="55"/>
      <c r="AK33" s="55"/>
      <c r="AL33" s="40">
        <v>350800</v>
      </c>
      <c r="AM33" s="6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>
        <v>23716.32</v>
      </c>
      <c r="AY33" s="40"/>
      <c r="AZ33" s="40">
        <v>116917.25</v>
      </c>
      <c r="BA33" s="40">
        <f t="shared" si="1"/>
        <v>6.7606385404789053</v>
      </c>
      <c r="BB33" s="40">
        <f t="shared" si="2"/>
        <v>20.284705635823627</v>
      </c>
      <c r="BC33" s="17"/>
      <c r="BD33" s="17"/>
      <c r="BE33" s="17"/>
      <c r="BF33" s="17"/>
      <c r="BG33" s="17"/>
      <c r="BH33" s="12"/>
    </row>
    <row r="34" spans="1:60" ht="12.75" customHeight="1">
      <c r="A34" s="2"/>
      <c r="B34" s="2"/>
      <c r="C34" s="2"/>
      <c r="D34" s="16"/>
      <c r="E34" s="19"/>
      <c r="F34" s="19"/>
      <c r="G34" s="19"/>
      <c r="H34" s="19"/>
      <c r="I34" s="19"/>
      <c r="J34" s="19"/>
      <c r="K34" s="19"/>
      <c r="L34" s="26"/>
      <c r="M34" s="19"/>
      <c r="N34" s="24"/>
      <c r="O34" s="52" t="s">
        <v>25</v>
      </c>
      <c r="P34" s="53"/>
      <c r="Q34" s="54" t="s">
        <v>6</v>
      </c>
      <c r="R34" s="54"/>
      <c r="S34" s="55"/>
      <c r="T34" s="55"/>
      <c r="U34" s="55"/>
      <c r="V34" s="56"/>
      <c r="W34" s="54"/>
      <c r="X34" s="57"/>
      <c r="Y34" s="57"/>
      <c r="Z34" s="58"/>
      <c r="AA34" s="59"/>
      <c r="AB34" s="55"/>
      <c r="AC34" s="55"/>
      <c r="AD34" s="56"/>
      <c r="AE34" s="56"/>
      <c r="AF34" s="55"/>
      <c r="AG34" s="55"/>
      <c r="AH34" s="56"/>
      <c r="AI34" s="55"/>
      <c r="AJ34" s="55"/>
      <c r="AK34" s="55"/>
      <c r="AL34" s="40">
        <v>21273186.600000001</v>
      </c>
      <c r="AM34" s="6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>
        <v>1134413.3500000001</v>
      </c>
      <c r="AY34" s="40"/>
      <c r="AZ34" s="40">
        <v>1006073.15</v>
      </c>
      <c r="BA34" s="40">
        <f t="shared" si="1"/>
        <v>5.3325971859805898</v>
      </c>
      <c r="BB34" s="40">
        <f t="shared" si="2"/>
        <v>112.7565475731064</v>
      </c>
      <c r="BC34" s="17"/>
      <c r="BD34" s="17"/>
      <c r="BE34" s="17"/>
      <c r="BF34" s="17"/>
      <c r="BG34" s="17"/>
      <c r="BH34" s="12"/>
    </row>
    <row r="35" spans="1:60" ht="12.75" customHeight="1">
      <c r="A35" s="2"/>
      <c r="B35" s="2"/>
      <c r="C35" s="2"/>
      <c r="D35" s="16"/>
      <c r="E35" s="19"/>
      <c r="F35" s="19"/>
      <c r="G35" s="19"/>
      <c r="H35" s="19"/>
      <c r="I35" s="19"/>
      <c r="J35" s="19"/>
      <c r="K35" s="19"/>
      <c r="L35" s="26"/>
      <c r="M35" s="19"/>
      <c r="N35" s="24"/>
      <c r="O35" s="52" t="s">
        <v>25</v>
      </c>
      <c r="P35" s="53"/>
      <c r="Q35" s="54">
        <v>247</v>
      </c>
      <c r="R35" s="54"/>
      <c r="S35" s="55"/>
      <c r="T35" s="55"/>
      <c r="U35" s="55"/>
      <c r="V35" s="56"/>
      <c r="W35" s="54"/>
      <c r="X35" s="57"/>
      <c r="Y35" s="57"/>
      <c r="Z35" s="58"/>
      <c r="AA35" s="59"/>
      <c r="AB35" s="55"/>
      <c r="AC35" s="55"/>
      <c r="AD35" s="56"/>
      <c r="AE35" s="56"/>
      <c r="AF35" s="55"/>
      <c r="AG35" s="55"/>
      <c r="AH35" s="56"/>
      <c r="AI35" s="55"/>
      <c r="AJ35" s="55"/>
      <c r="AK35" s="55"/>
      <c r="AL35" s="40">
        <v>2739300</v>
      </c>
      <c r="AM35" s="6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>
        <v>1039131.91</v>
      </c>
      <c r="AY35" s="40"/>
      <c r="AZ35" s="40">
        <v>1601763.96</v>
      </c>
      <c r="BA35" s="40">
        <f t="shared" si="1"/>
        <v>37.934213485196949</v>
      </c>
      <c r="BB35" s="40">
        <v>0</v>
      </c>
      <c r="BC35" s="17"/>
      <c r="BD35" s="17"/>
      <c r="BE35" s="17"/>
      <c r="BF35" s="17"/>
      <c r="BG35" s="17"/>
      <c r="BH35" s="12"/>
    </row>
    <row r="36" spans="1:60" ht="12.75" customHeight="1">
      <c r="A36" s="2"/>
      <c r="B36" s="2"/>
      <c r="C36" s="2"/>
      <c r="D36" s="16"/>
      <c r="E36" s="19"/>
      <c r="F36" s="19"/>
      <c r="G36" s="19"/>
      <c r="H36" s="19"/>
      <c r="I36" s="19"/>
      <c r="J36" s="19"/>
      <c r="K36" s="19"/>
      <c r="L36" s="26"/>
      <c r="M36" s="19"/>
      <c r="N36" s="24"/>
      <c r="O36" s="52" t="s">
        <v>25</v>
      </c>
      <c r="P36" s="53"/>
      <c r="Q36" s="54" t="s">
        <v>18</v>
      </c>
      <c r="R36" s="54"/>
      <c r="S36" s="55"/>
      <c r="T36" s="55"/>
      <c r="U36" s="55"/>
      <c r="V36" s="56"/>
      <c r="W36" s="54"/>
      <c r="X36" s="57"/>
      <c r="Y36" s="57"/>
      <c r="Z36" s="58"/>
      <c r="AA36" s="59"/>
      <c r="AB36" s="55"/>
      <c r="AC36" s="55"/>
      <c r="AD36" s="56"/>
      <c r="AE36" s="56"/>
      <c r="AF36" s="55"/>
      <c r="AG36" s="55"/>
      <c r="AH36" s="56"/>
      <c r="AI36" s="55"/>
      <c r="AJ36" s="55"/>
      <c r="AK36" s="55"/>
      <c r="AL36" s="40">
        <v>253447025.69999999</v>
      </c>
      <c r="AM36" s="6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>
        <v>56019322.350000001</v>
      </c>
      <c r="AY36" s="40"/>
      <c r="AZ36" s="40">
        <v>58525138.920000002</v>
      </c>
      <c r="BA36" s="40">
        <f t="shared" si="1"/>
        <v>22.102970904976775</v>
      </c>
      <c r="BB36" s="40">
        <f t="shared" si="2"/>
        <v>95.718392786003818</v>
      </c>
      <c r="BC36" s="17"/>
      <c r="BD36" s="17"/>
      <c r="BE36" s="17"/>
      <c r="BF36" s="17"/>
      <c r="BG36" s="17"/>
      <c r="BH36" s="12"/>
    </row>
    <row r="37" spans="1:60" ht="12.75" customHeight="1">
      <c r="A37" s="2"/>
      <c r="B37" s="2"/>
      <c r="C37" s="2"/>
      <c r="D37" s="16"/>
      <c r="E37" s="19"/>
      <c r="F37" s="19"/>
      <c r="G37" s="19"/>
      <c r="H37" s="19"/>
      <c r="I37" s="19"/>
      <c r="J37" s="19"/>
      <c r="K37" s="19"/>
      <c r="L37" s="26"/>
      <c r="M37" s="19"/>
      <c r="N37" s="24"/>
      <c r="O37" s="52" t="s">
        <v>25</v>
      </c>
      <c r="P37" s="53"/>
      <c r="Q37" s="54" t="s">
        <v>28</v>
      </c>
      <c r="R37" s="54"/>
      <c r="S37" s="55"/>
      <c r="T37" s="55"/>
      <c r="U37" s="55"/>
      <c r="V37" s="56"/>
      <c r="W37" s="54"/>
      <c r="X37" s="57"/>
      <c r="Y37" s="57"/>
      <c r="Z37" s="58"/>
      <c r="AA37" s="59"/>
      <c r="AB37" s="55"/>
      <c r="AC37" s="55"/>
      <c r="AD37" s="56"/>
      <c r="AE37" s="56"/>
      <c r="AF37" s="55"/>
      <c r="AG37" s="55"/>
      <c r="AH37" s="56"/>
      <c r="AI37" s="55"/>
      <c r="AJ37" s="55"/>
      <c r="AK37" s="55"/>
      <c r="AL37" s="40">
        <v>26444582.489999998</v>
      </c>
      <c r="AM37" s="6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>
        <v>3435841.95</v>
      </c>
      <c r="AY37" s="40"/>
      <c r="AZ37" s="40">
        <v>4076336.52</v>
      </c>
      <c r="BA37" s="40">
        <f t="shared" si="1"/>
        <v>12.992611818693911</v>
      </c>
      <c r="BB37" s="40">
        <f t="shared" si="2"/>
        <v>84.287495233587833</v>
      </c>
      <c r="BC37" s="17"/>
      <c r="BD37" s="17"/>
      <c r="BE37" s="17"/>
      <c r="BF37" s="17"/>
      <c r="BG37" s="17"/>
      <c r="BH37" s="12"/>
    </row>
    <row r="38" spans="1:60" ht="12.75" customHeight="1">
      <c r="A38" s="2"/>
      <c r="B38" s="2"/>
      <c r="C38" s="2"/>
      <c r="D38" s="16"/>
      <c r="E38" s="19"/>
      <c r="F38" s="19"/>
      <c r="G38" s="19"/>
      <c r="H38" s="19"/>
      <c r="I38" s="19"/>
      <c r="J38" s="19"/>
      <c r="K38" s="19"/>
      <c r="L38" s="26"/>
      <c r="M38" s="19"/>
      <c r="N38" s="24"/>
      <c r="O38" s="52" t="s">
        <v>25</v>
      </c>
      <c r="P38" s="53"/>
      <c r="Q38" s="54" t="s">
        <v>17</v>
      </c>
      <c r="R38" s="54"/>
      <c r="S38" s="55"/>
      <c r="T38" s="55"/>
      <c r="U38" s="55"/>
      <c r="V38" s="56"/>
      <c r="W38" s="54"/>
      <c r="X38" s="57"/>
      <c r="Y38" s="57"/>
      <c r="Z38" s="58"/>
      <c r="AA38" s="59"/>
      <c r="AB38" s="55"/>
      <c r="AC38" s="55"/>
      <c r="AD38" s="56"/>
      <c r="AE38" s="56"/>
      <c r="AF38" s="55"/>
      <c r="AG38" s="55"/>
      <c r="AH38" s="56"/>
      <c r="AI38" s="55"/>
      <c r="AJ38" s="55"/>
      <c r="AK38" s="55"/>
      <c r="AL38" s="40">
        <v>700000</v>
      </c>
      <c r="AM38" s="6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>
        <v>26256.9</v>
      </c>
      <c r="AY38" s="40"/>
      <c r="AZ38" s="40">
        <v>225000</v>
      </c>
      <c r="BA38" s="40">
        <f t="shared" si="1"/>
        <v>3.7509857142857141</v>
      </c>
      <c r="BB38" s="40">
        <f t="shared" si="2"/>
        <v>11.669733333333333</v>
      </c>
      <c r="BC38" s="17"/>
      <c r="BD38" s="17"/>
      <c r="BE38" s="17"/>
      <c r="BF38" s="17"/>
      <c r="BG38" s="17"/>
      <c r="BH38" s="12"/>
    </row>
    <row r="39" spans="1:60" ht="12.75" customHeight="1">
      <c r="A39" s="2"/>
      <c r="B39" s="2"/>
      <c r="C39" s="2"/>
      <c r="D39" s="16"/>
      <c r="E39" s="19"/>
      <c r="F39" s="19"/>
      <c r="G39" s="19"/>
      <c r="H39" s="19"/>
      <c r="I39" s="19"/>
      <c r="J39" s="19"/>
      <c r="K39" s="19"/>
      <c r="L39" s="26"/>
      <c r="M39" s="19"/>
      <c r="N39" s="24"/>
      <c r="O39" s="52" t="s">
        <v>25</v>
      </c>
      <c r="P39" s="53"/>
      <c r="Q39" s="54" t="s">
        <v>26</v>
      </c>
      <c r="R39" s="54"/>
      <c r="S39" s="55"/>
      <c r="T39" s="55"/>
      <c r="U39" s="55"/>
      <c r="V39" s="56"/>
      <c r="W39" s="54"/>
      <c r="X39" s="57"/>
      <c r="Y39" s="57"/>
      <c r="Z39" s="58"/>
      <c r="AA39" s="59"/>
      <c r="AB39" s="55"/>
      <c r="AC39" s="55"/>
      <c r="AD39" s="56"/>
      <c r="AE39" s="56"/>
      <c r="AF39" s="55"/>
      <c r="AG39" s="55"/>
      <c r="AH39" s="56"/>
      <c r="AI39" s="55"/>
      <c r="AJ39" s="55"/>
      <c r="AK39" s="55"/>
      <c r="AL39" s="40">
        <v>9271.66</v>
      </c>
      <c r="AM39" s="6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>
        <v>0</v>
      </c>
      <c r="AY39" s="40"/>
      <c r="AZ39" s="40">
        <v>0</v>
      </c>
      <c r="BA39" s="40">
        <f t="shared" si="1"/>
        <v>0</v>
      </c>
      <c r="BB39" s="40">
        <v>0</v>
      </c>
      <c r="BC39" s="17"/>
      <c r="BD39" s="17"/>
      <c r="BE39" s="17"/>
      <c r="BF39" s="17"/>
      <c r="BG39" s="17"/>
      <c r="BH39" s="12"/>
    </row>
    <row r="40" spans="1:60" ht="12.75" customHeight="1">
      <c r="A40" s="2"/>
      <c r="B40" s="2"/>
      <c r="C40" s="2"/>
      <c r="D40" s="16"/>
      <c r="E40" s="19"/>
      <c r="F40" s="19"/>
      <c r="G40" s="19"/>
      <c r="H40" s="19"/>
      <c r="I40" s="19"/>
      <c r="J40" s="19"/>
      <c r="K40" s="19"/>
      <c r="L40" s="26"/>
      <c r="M40" s="19"/>
      <c r="N40" s="24"/>
      <c r="O40" s="52" t="s">
        <v>25</v>
      </c>
      <c r="P40" s="53"/>
      <c r="Q40" s="54">
        <v>852</v>
      </c>
      <c r="R40" s="54"/>
      <c r="S40" s="55"/>
      <c r="T40" s="55"/>
      <c r="U40" s="55"/>
      <c r="V40" s="56"/>
      <c r="W40" s="54"/>
      <c r="X40" s="57"/>
      <c r="Y40" s="57"/>
      <c r="Z40" s="58"/>
      <c r="AA40" s="59"/>
      <c r="AB40" s="55"/>
      <c r="AC40" s="55"/>
      <c r="AD40" s="56"/>
      <c r="AE40" s="56"/>
      <c r="AF40" s="55"/>
      <c r="AG40" s="55"/>
      <c r="AH40" s="56"/>
      <c r="AI40" s="55"/>
      <c r="AJ40" s="55"/>
      <c r="AK40" s="55"/>
      <c r="AL40" s="40">
        <v>27000</v>
      </c>
      <c r="AM40" s="6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>
        <v>0</v>
      </c>
      <c r="AY40" s="40"/>
      <c r="AZ40" s="40">
        <v>0</v>
      </c>
      <c r="BA40" s="40">
        <f t="shared" si="1"/>
        <v>0</v>
      </c>
      <c r="BB40" s="40">
        <v>0</v>
      </c>
      <c r="BC40" s="17"/>
      <c r="BD40" s="17"/>
      <c r="BE40" s="17"/>
      <c r="BF40" s="17"/>
      <c r="BG40" s="17"/>
      <c r="BH40" s="12"/>
    </row>
    <row r="41" spans="1:60" ht="12.75" customHeight="1">
      <c r="A41" s="2"/>
      <c r="B41" s="2"/>
      <c r="C41" s="2"/>
      <c r="D41" s="16"/>
      <c r="E41" s="19"/>
      <c r="F41" s="19"/>
      <c r="G41" s="19"/>
      <c r="H41" s="19"/>
      <c r="I41" s="19"/>
      <c r="J41" s="19"/>
      <c r="K41" s="19"/>
      <c r="L41" s="26"/>
      <c r="M41" s="19"/>
      <c r="N41" s="24"/>
      <c r="O41" s="52" t="s">
        <v>25</v>
      </c>
      <c r="P41" s="53"/>
      <c r="Q41" s="54" t="s">
        <v>14</v>
      </c>
      <c r="R41" s="54"/>
      <c r="S41" s="55"/>
      <c r="T41" s="55"/>
      <c r="U41" s="55"/>
      <c r="V41" s="56"/>
      <c r="W41" s="54"/>
      <c r="X41" s="57"/>
      <c r="Y41" s="57"/>
      <c r="Z41" s="58"/>
      <c r="AA41" s="59"/>
      <c r="AB41" s="55"/>
      <c r="AC41" s="55"/>
      <c r="AD41" s="56"/>
      <c r="AE41" s="56"/>
      <c r="AF41" s="55"/>
      <c r="AG41" s="55"/>
      <c r="AH41" s="56"/>
      <c r="AI41" s="55"/>
      <c r="AJ41" s="55"/>
      <c r="AK41" s="55"/>
      <c r="AL41" s="40">
        <v>50918.04</v>
      </c>
      <c r="AM41" s="6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>
        <v>48189.7</v>
      </c>
      <c r="AY41" s="40"/>
      <c r="AZ41" s="40">
        <v>0</v>
      </c>
      <c r="BA41" s="40">
        <v>0</v>
      </c>
      <c r="BB41" s="40">
        <v>0</v>
      </c>
      <c r="BC41" s="17"/>
      <c r="BD41" s="17"/>
      <c r="BE41" s="17"/>
      <c r="BF41" s="17"/>
      <c r="BG41" s="17"/>
      <c r="BH41" s="12"/>
    </row>
    <row r="42" spans="1:60" ht="12.75" customHeight="1">
      <c r="A42" s="2"/>
      <c r="B42" s="2"/>
      <c r="C42" s="2"/>
      <c r="D42" s="16"/>
      <c r="E42" s="65" t="s">
        <v>24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6"/>
      <c r="AL42" s="13">
        <f>SUM(AL30:AL41)</f>
        <v>341474142.00000006</v>
      </c>
      <c r="AM42" s="15"/>
      <c r="AN42" s="13"/>
      <c r="AO42" s="13"/>
      <c r="AP42" s="13"/>
      <c r="AQ42" s="67"/>
      <c r="AR42" s="67"/>
      <c r="AS42" s="67"/>
      <c r="AT42" s="14"/>
      <c r="AU42" s="32"/>
      <c r="AV42" s="34"/>
      <c r="AW42" s="34"/>
      <c r="AX42" s="32">
        <f>SUM(AX30:AX41)</f>
        <v>68660795.500000015</v>
      </c>
      <c r="AY42" s="34"/>
      <c r="AZ42" s="32">
        <v>75769549.930000007</v>
      </c>
      <c r="BA42" s="32">
        <f t="shared" si="1"/>
        <v>20.107172712363095</v>
      </c>
      <c r="BB42" s="32">
        <f t="shared" si="2"/>
        <v>90.617927074177629</v>
      </c>
      <c r="BC42" s="67"/>
      <c r="BD42" s="67"/>
      <c r="BE42" s="67"/>
      <c r="BF42" s="67"/>
      <c r="BG42" s="67"/>
      <c r="BH42" s="12"/>
    </row>
    <row r="43" spans="1:60" ht="12.75" customHeight="1">
      <c r="A43" s="2"/>
      <c r="B43" s="2"/>
      <c r="C43" s="2"/>
      <c r="D43" s="16"/>
      <c r="E43" s="19"/>
      <c r="F43" s="19"/>
      <c r="G43" s="19"/>
      <c r="H43" s="19"/>
      <c r="I43" s="19"/>
      <c r="J43" s="19"/>
      <c r="K43" s="19"/>
      <c r="L43" s="26"/>
      <c r="M43" s="19"/>
      <c r="N43" s="24"/>
      <c r="O43" s="52" t="s">
        <v>15</v>
      </c>
      <c r="P43" s="53"/>
      <c r="Q43" s="54" t="s">
        <v>23</v>
      </c>
      <c r="R43" s="54"/>
      <c r="S43" s="55"/>
      <c r="T43" s="55"/>
      <c r="U43" s="55"/>
      <c r="V43" s="56"/>
      <c r="W43" s="54"/>
      <c r="X43" s="57"/>
      <c r="Y43" s="57"/>
      <c r="Z43" s="58"/>
      <c r="AA43" s="59"/>
      <c r="AB43" s="55"/>
      <c r="AC43" s="55"/>
      <c r="AD43" s="56"/>
      <c r="AE43" s="56"/>
      <c r="AF43" s="55"/>
      <c r="AG43" s="55"/>
      <c r="AH43" s="56"/>
      <c r="AI43" s="55"/>
      <c r="AJ43" s="55"/>
      <c r="AK43" s="55"/>
      <c r="AL43" s="40">
        <v>9722300</v>
      </c>
      <c r="AM43" s="6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>
        <v>3207500.4</v>
      </c>
      <c r="AY43" s="40"/>
      <c r="AZ43" s="40">
        <v>3099029.11</v>
      </c>
      <c r="BA43" s="40">
        <f t="shared" si="1"/>
        <v>32.991168756364239</v>
      </c>
      <c r="BB43" s="40">
        <f t="shared" si="2"/>
        <v>103.50017009036743</v>
      </c>
      <c r="BC43" s="17"/>
      <c r="BD43" s="17"/>
      <c r="BE43" s="17"/>
      <c r="BF43" s="17"/>
      <c r="BG43" s="17"/>
      <c r="BH43" s="12"/>
    </row>
    <row r="44" spans="1:60" ht="12.75" customHeight="1">
      <c r="A44" s="2"/>
      <c r="B44" s="2"/>
      <c r="C44" s="2"/>
      <c r="D44" s="16"/>
      <c r="E44" s="19"/>
      <c r="F44" s="19"/>
      <c r="G44" s="19"/>
      <c r="H44" s="19"/>
      <c r="I44" s="19"/>
      <c r="J44" s="19"/>
      <c r="K44" s="19"/>
      <c r="L44" s="26"/>
      <c r="M44" s="19"/>
      <c r="N44" s="24"/>
      <c r="O44" s="52" t="s">
        <v>15</v>
      </c>
      <c r="P44" s="53"/>
      <c r="Q44" s="54" t="s">
        <v>22</v>
      </c>
      <c r="R44" s="54"/>
      <c r="S44" s="55"/>
      <c r="T44" s="55"/>
      <c r="U44" s="55"/>
      <c r="V44" s="56"/>
      <c r="W44" s="54"/>
      <c r="X44" s="57"/>
      <c r="Y44" s="57"/>
      <c r="Z44" s="58"/>
      <c r="AA44" s="59"/>
      <c r="AB44" s="55"/>
      <c r="AC44" s="55"/>
      <c r="AD44" s="56"/>
      <c r="AE44" s="56"/>
      <c r="AF44" s="55"/>
      <c r="AG44" s="55"/>
      <c r="AH44" s="56"/>
      <c r="AI44" s="55"/>
      <c r="AJ44" s="55"/>
      <c r="AK44" s="55"/>
      <c r="AL44" s="40">
        <v>2936300</v>
      </c>
      <c r="AM44" s="6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>
        <v>73359.39</v>
      </c>
      <c r="AY44" s="40"/>
      <c r="AZ44" s="40">
        <v>1026124.94</v>
      </c>
      <c r="BA44" s="40">
        <f t="shared" si="1"/>
        <v>2.4983615434390218</v>
      </c>
      <c r="BB44" s="40">
        <f t="shared" si="2"/>
        <v>7.1491674298453365</v>
      </c>
      <c r="BC44" s="17"/>
      <c r="BD44" s="17"/>
      <c r="BE44" s="17"/>
      <c r="BF44" s="17"/>
      <c r="BG44" s="17"/>
      <c r="BH44" s="12"/>
    </row>
    <row r="45" spans="1:60" ht="12.75" customHeight="1">
      <c r="A45" s="2"/>
      <c r="B45" s="2"/>
      <c r="C45" s="2"/>
      <c r="D45" s="16"/>
      <c r="E45" s="19"/>
      <c r="F45" s="19"/>
      <c r="G45" s="19"/>
      <c r="H45" s="19"/>
      <c r="I45" s="19"/>
      <c r="J45" s="19"/>
      <c r="K45" s="19"/>
      <c r="L45" s="26"/>
      <c r="M45" s="19"/>
      <c r="N45" s="24"/>
      <c r="O45" s="52" t="s">
        <v>15</v>
      </c>
      <c r="P45" s="53"/>
      <c r="Q45" s="54" t="s">
        <v>21</v>
      </c>
      <c r="R45" s="54"/>
      <c r="S45" s="55"/>
      <c r="T45" s="55"/>
      <c r="U45" s="55"/>
      <c r="V45" s="56"/>
      <c r="W45" s="54"/>
      <c r="X45" s="57"/>
      <c r="Y45" s="57"/>
      <c r="Z45" s="58"/>
      <c r="AA45" s="59"/>
      <c r="AB45" s="55"/>
      <c r="AC45" s="55"/>
      <c r="AD45" s="56"/>
      <c r="AE45" s="56"/>
      <c r="AF45" s="55"/>
      <c r="AG45" s="55"/>
      <c r="AH45" s="56"/>
      <c r="AI45" s="55"/>
      <c r="AJ45" s="55"/>
      <c r="AK45" s="55"/>
      <c r="AL45" s="40">
        <v>676300</v>
      </c>
      <c r="AM45" s="6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>
        <v>115832.6</v>
      </c>
      <c r="AY45" s="40"/>
      <c r="AZ45" s="40">
        <v>149028.29999999999</v>
      </c>
      <c r="BA45" s="40">
        <f t="shared" si="1"/>
        <v>17.127399083247081</v>
      </c>
      <c r="BB45" s="40">
        <f t="shared" si="2"/>
        <v>77.725237421348837</v>
      </c>
      <c r="BC45" s="17"/>
      <c r="BD45" s="17"/>
      <c r="BE45" s="17"/>
      <c r="BF45" s="17"/>
      <c r="BG45" s="17"/>
      <c r="BH45" s="12"/>
    </row>
    <row r="46" spans="1:60" ht="12.75" customHeight="1">
      <c r="A46" s="2"/>
      <c r="B46" s="2"/>
      <c r="C46" s="2"/>
      <c r="D46" s="16"/>
      <c r="E46" s="19"/>
      <c r="F46" s="19"/>
      <c r="G46" s="19"/>
      <c r="H46" s="19"/>
      <c r="I46" s="19"/>
      <c r="J46" s="19"/>
      <c r="K46" s="19"/>
      <c r="L46" s="26"/>
      <c r="M46" s="19"/>
      <c r="N46" s="24"/>
      <c r="O46" s="52" t="s">
        <v>15</v>
      </c>
      <c r="P46" s="53"/>
      <c r="Q46" s="54" t="s">
        <v>20</v>
      </c>
      <c r="R46" s="54"/>
      <c r="S46" s="55"/>
      <c r="T46" s="55"/>
      <c r="U46" s="55"/>
      <c r="V46" s="56"/>
      <c r="W46" s="54"/>
      <c r="X46" s="57"/>
      <c r="Y46" s="57"/>
      <c r="Z46" s="58"/>
      <c r="AA46" s="59"/>
      <c r="AB46" s="55"/>
      <c r="AC46" s="55"/>
      <c r="AD46" s="56"/>
      <c r="AE46" s="56"/>
      <c r="AF46" s="55"/>
      <c r="AG46" s="55"/>
      <c r="AH46" s="56"/>
      <c r="AI46" s="55"/>
      <c r="AJ46" s="55"/>
      <c r="AK46" s="55"/>
      <c r="AL46" s="40">
        <v>204300</v>
      </c>
      <c r="AM46" s="6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>
        <v>438.7</v>
      </c>
      <c r="AY46" s="40"/>
      <c r="AZ46" s="40">
        <v>48260.58</v>
      </c>
      <c r="BA46" s="40">
        <f t="shared" si="1"/>
        <v>0.21473323543808126</v>
      </c>
      <c r="BB46" s="40">
        <f t="shared" si="2"/>
        <v>0.90902347215885082</v>
      </c>
      <c r="BC46" s="17"/>
      <c r="BD46" s="17"/>
      <c r="BE46" s="17"/>
      <c r="BF46" s="17"/>
      <c r="BG46" s="17"/>
      <c r="BH46" s="12"/>
    </row>
    <row r="47" spans="1:60" ht="12.75" customHeight="1">
      <c r="A47" s="2"/>
      <c r="B47" s="2"/>
      <c r="C47" s="2"/>
      <c r="D47" s="16"/>
      <c r="E47" s="19"/>
      <c r="F47" s="19"/>
      <c r="G47" s="19"/>
      <c r="H47" s="19"/>
      <c r="I47" s="19"/>
      <c r="J47" s="19"/>
      <c r="K47" s="19"/>
      <c r="L47" s="26"/>
      <c r="M47" s="19"/>
      <c r="N47" s="24"/>
      <c r="O47" s="52" t="s">
        <v>15</v>
      </c>
      <c r="P47" s="53"/>
      <c r="Q47" s="54" t="s">
        <v>19</v>
      </c>
      <c r="R47" s="54"/>
      <c r="S47" s="55"/>
      <c r="T47" s="55"/>
      <c r="U47" s="55"/>
      <c r="V47" s="56"/>
      <c r="W47" s="54"/>
      <c r="X47" s="57"/>
      <c r="Y47" s="57"/>
      <c r="Z47" s="58"/>
      <c r="AA47" s="59"/>
      <c r="AB47" s="55"/>
      <c r="AC47" s="55"/>
      <c r="AD47" s="56"/>
      <c r="AE47" s="56"/>
      <c r="AF47" s="55"/>
      <c r="AG47" s="55"/>
      <c r="AH47" s="56"/>
      <c r="AI47" s="55"/>
      <c r="AJ47" s="55"/>
      <c r="AK47" s="55"/>
      <c r="AL47" s="40">
        <v>50000</v>
      </c>
      <c r="AM47" s="6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>
        <v>8454</v>
      </c>
      <c r="AY47" s="40"/>
      <c r="AZ47" s="40">
        <v>0</v>
      </c>
      <c r="BA47" s="40">
        <v>0</v>
      </c>
      <c r="BB47" s="40">
        <v>0</v>
      </c>
      <c r="BC47" s="17"/>
      <c r="BD47" s="17"/>
      <c r="BE47" s="17"/>
      <c r="BF47" s="17"/>
      <c r="BG47" s="17"/>
      <c r="BH47" s="12"/>
    </row>
    <row r="48" spans="1:60" ht="12.75" customHeight="1">
      <c r="A48" s="2"/>
      <c r="B48" s="2"/>
      <c r="C48" s="2"/>
      <c r="D48" s="16"/>
      <c r="E48" s="19"/>
      <c r="F48" s="19"/>
      <c r="G48" s="19"/>
      <c r="H48" s="19"/>
      <c r="I48" s="19"/>
      <c r="J48" s="19"/>
      <c r="K48" s="19"/>
      <c r="L48" s="26"/>
      <c r="M48" s="19"/>
      <c r="N48" s="24"/>
      <c r="O48" s="52" t="s">
        <v>15</v>
      </c>
      <c r="P48" s="53"/>
      <c r="Q48" s="54" t="s">
        <v>6</v>
      </c>
      <c r="R48" s="54"/>
      <c r="S48" s="55"/>
      <c r="T48" s="55"/>
      <c r="U48" s="55"/>
      <c r="V48" s="56"/>
      <c r="W48" s="54"/>
      <c r="X48" s="57"/>
      <c r="Y48" s="57"/>
      <c r="Z48" s="58"/>
      <c r="AA48" s="59"/>
      <c r="AB48" s="55"/>
      <c r="AC48" s="55"/>
      <c r="AD48" s="56"/>
      <c r="AE48" s="56"/>
      <c r="AF48" s="55"/>
      <c r="AG48" s="55"/>
      <c r="AH48" s="56"/>
      <c r="AI48" s="55"/>
      <c r="AJ48" s="55"/>
      <c r="AK48" s="55"/>
      <c r="AL48" s="40">
        <v>915490</v>
      </c>
      <c r="AM48" s="6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>
        <v>265305.3</v>
      </c>
      <c r="AY48" s="40"/>
      <c r="AZ48" s="40">
        <v>197726.97</v>
      </c>
      <c r="BA48" s="40">
        <f t="shared" si="1"/>
        <v>28.979595626385869</v>
      </c>
      <c r="BB48" s="40">
        <f t="shared" si="2"/>
        <v>134.17759853397843</v>
      </c>
      <c r="BC48" s="17"/>
      <c r="BD48" s="17"/>
      <c r="BE48" s="17"/>
      <c r="BF48" s="17"/>
      <c r="BG48" s="17"/>
      <c r="BH48" s="12"/>
    </row>
    <row r="49" spans="1:60" ht="12.75" customHeight="1">
      <c r="A49" s="2"/>
      <c r="B49" s="2"/>
      <c r="C49" s="2"/>
      <c r="D49" s="16"/>
      <c r="E49" s="19"/>
      <c r="F49" s="19"/>
      <c r="G49" s="19"/>
      <c r="H49" s="19"/>
      <c r="I49" s="19"/>
      <c r="J49" s="19"/>
      <c r="K49" s="19"/>
      <c r="L49" s="26"/>
      <c r="M49" s="19"/>
      <c r="N49" s="24"/>
      <c r="O49" s="52" t="s">
        <v>15</v>
      </c>
      <c r="P49" s="53"/>
      <c r="Q49" s="54" t="s">
        <v>18</v>
      </c>
      <c r="R49" s="54"/>
      <c r="S49" s="55"/>
      <c r="T49" s="55"/>
      <c r="U49" s="55"/>
      <c r="V49" s="56"/>
      <c r="W49" s="54"/>
      <c r="X49" s="57"/>
      <c r="Y49" s="57"/>
      <c r="Z49" s="58"/>
      <c r="AA49" s="59"/>
      <c r="AB49" s="55"/>
      <c r="AC49" s="55"/>
      <c r="AD49" s="56"/>
      <c r="AE49" s="56"/>
      <c r="AF49" s="55"/>
      <c r="AG49" s="55"/>
      <c r="AH49" s="56"/>
      <c r="AI49" s="55"/>
      <c r="AJ49" s="55"/>
      <c r="AK49" s="55"/>
      <c r="AL49" s="40">
        <v>45430910</v>
      </c>
      <c r="AM49" s="6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>
        <v>9643323.2400000002</v>
      </c>
      <c r="AY49" s="40"/>
      <c r="AZ49" s="40">
        <v>9753772.5500000007</v>
      </c>
      <c r="BA49" s="40">
        <f t="shared" si="1"/>
        <v>21.226348404643446</v>
      </c>
      <c r="BB49" s="40">
        <f t="shared" si="2"/>
        <v>98.867624712040254</v>
      </c>
      <c r="BC49" s="17"/>
      <c r="BD49" s="17"/>
      <c r="BE49" s="17"/>
      <c r="BF49" s="17"/>
      <c r="BG49" s="17"/>
      <c r="BH49" s="12"/>
    </row>
    <row r="50" spans="1:60" ht="12.75" customHeight="1">
      <c r="A50" s="2"/>
      <c r="B50" s="2"/>
      <c r="C50" s="2"/>
      <c r="D50" s="16"/>
      <c r="E50" s="19"/>
      <c r="F50" s="19"/>
      <c r="G50" s="19"/>
      <c r="H50" s="19"/>
      <c r="I50" s="19"/>
      <c r="J50" s="19"/>
      <c r="K50" s="19"/>
      <c r="L50" s="26"/>
      <c r="M50" s="19"/>
      <c r="N50" s="24"/>
      <c r="O50" s="52" t="s">
        <v>15</v>
      </c>
      <c r="P50" s="53"/>
      <c r="Q50" s="54">
        <v>612</v>
      </c>
      <c r="R50" s="54"/>
      <c r="S50" s="55"/>
      <c r="T50" s="55"/>
      <c r="U50" s="55"/>
      <c r="V50" s="56"/>
      <c r="W50" s="54"/>
      <c r="X50" s="57"/>
      <c r="Y50" s="57"/>
      <c r="Z50" s="58"/>
      <c r="AA50" s="59"/>
      <c r="AB50" s="55"/>
      <c r="AC50" s="55"/>
      <c r="AD50" s="56"/>
      <c r="AE50" s="56"/>
      <c r="AF50" s="55"/>
      <c r="AG50" s="55"/>
      <c r="AH50" s="56"/>
      <c r="AI50" s="55"/>
      <c r="AJ50" s="55"/>
      <c r="AK50" s="55"/>
      <c r="AL50" s="40">
        <v>79255</v>
      </c>
      <c r="AM50" s="6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>
        <v>79255</v>
      </c>
      <c r="AY50" s="40"/>
      <c r="AZ50" s="40">
        <v>484785.01</v>
      </c>
      <c r="BA50" s="40">
        <f t="shared" si="1"/>
        <v>100</v>
      </c>
      <c r="BB50" s="40">
        <v>0</v>
      </c>
      <c r="BC50" s="17"/>
      <c r="BD50" s="17"/>
      <c r="BE50" s="17"/>
      <c r="BF50" s="17"/>
      <c r="BG50" s="17"/>
      <c r="BH50" s="12"/>
    </row>
    <row r="51" spans="1:60" ht="12.75" customHeight="1">
      <c r="A51" s="2"/>
      <c r="B51" s="2"/>
      <c r="C51" s="2"/>
      <c r="D51" s="16"/>
      <c r="E51" s="19"/>
      <c r="F51" s="19"/>
      <c r="G51" s="19"/>
      <c r="H51" s="19"/>
      <c r="I51" s="19"/>
      <c r="J51" s="19"/>
      <c r="K51" s="19"/>
      <c r="L51" s="26"/>
      <c r="M51" s="19"/>
      <c r="N51" s="24"/>
      <c r="O51" s="52" t="s">
        <v>15</v>
      </c>
      <c r="P51" s="53"/>
      <c r="Q51" s="54" t="s">
        <v>16</v>
      </c>
      <c r="R51" s="54"/>
      <c r="S51" s="55"/>
      <c r="T51" s="55"/>
      <c r="U51" s="55"/>
      <c r="V51" s="56"/>
      <c r="W51" s="54"/>
      <c r="X51" s="57"/>
      <c r="Y51" s="57"/>
      <c r="Z51" s="58"/>
      <c r="AA51" s="59"/>
      <c r="AB51" s="55"/>
      <c r="AC51" s="55"/>
      <c r="AD51" s="56"/>
      <c r="AE51" s="56"/>
      <c r="AF51" s="55"/>
      <c r="AG51" s="55"/>
      <c r="AH51" s="56"/>
      <c r="AI51" s="55"/>
      <c r="AJ51" s="55"/>
      <c r="AK51" s="55"/>
      <c r="AL51" s="40">
        <v>16000</v>
      </c>
      <c r="AM51" s="6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>
        <v>7000</v>
      </c>
      <c r="AY51" s="40"/>
      <c r="AZ51" s="40">
        <v>3918</v>
      </c>
      <c r="BA51" s="40">
        <f t="shared" ref="BA51" si="3">AX51/AL51*100</f>
        <v>43.75</v>
      </c>
      <c r="BB51" s="40">
        <v>0</v>
      </c>
      <c r="BC51" s="17"/>
      <c r="BD51" s="17"/>
      <c r="BE51" s="17"/>
      <c r="BF51" s="17"/>
      <c r="BG51" s="17"/>
      <c r="BH51" s="12"/>
    </row>
    <row r="52" spans="1:60" ht="12.75" customHeight="1">
      <c r="A52" s="2"/>
      <c r="B52" s="2"/>
      <c r="C52" s="2"/>
      <c r="D52" s="16"/>
      <c r="E52" s="19"/>
      <c r="F52" s="19"/>
      <c r="G52" s="19"/>
      <c r="H52" s="19"/>
      <c r="I52" s="19"/>
      <c r="J52" s="19"/>
      <c r="K52" s="19"/>
      <c r="L52" s="26"/>
      <c r="M52" s="19"/>
      <c r="N52" s="24"/>
      <c r="O52" s="52" t="s">
        <v>15</v>
      </c>
      <c r="P52" s="53"/>
      <c r="Q52" s="54">
        <v>853</v>
      </c>
      <c r="R52" s="54"/>
      <c r="S52" s="55"/>
      <c r="T52" s="55"/>
      <c r="U52" s="55"/>
      <c r="V52" s="56"/>
      <c r="W52" s="54"/>
      <c r="X52" s="57"/>
      <c r="Y52" s="57"/>
      <c r="Z52" s="58"/>
      <c r="AA52" s="59"/>
      <c r="AB52" s="55"/>
      <c r="AC52" s="55"/>
      <c r="AD52" s="56"/>
      <c r="AE52" s="56"/>
      <c r="AF52" s="55"/>
      <c r="AG52" s="55"/>
      <c r="AH52" s="56"/>
      <c r="AI52" s="55"/>
      <c r="AJ52" s="55"/>
      <c r="AK52" s="55"/>
      <c r="AL52" s="40">
        <v>23000</v>
      </c>
      <c r="AM52" s="6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>
        <v>1025.6199999999999</v>
      </c>
      <c r="AY52" s="40"/>
      <c r="AZ52" s="40">
        <v>3266.21</v>
      </c>
      <c r="BA52" s="40">
        <f t="shared" si="1"/>
        <v>4.4592173913043469</v>
      </c>
      <c r="BB52" s="40">
        <f t="shared" si="2"/>
        <v>31.400920332740391</v>
      </c>
      <c r="BC52" s="17"/>
      <c r="BD52" s="17"/>
      <c r="BE52" s="17"/>
      <c r="BF52" s="17"/>
      <c r="BG52" s="17"/>
      <c r="BH52" s="12"/>
    </row>
    <row r="53" spans="1:60" ht="21.75" customHeight="1">
      <c r="A53" s="2"/>
      <c r="B53" s="2"/>
      <c r="C53" s="2"/>
      <c r="D53" s="16"/>
      <c r="E53" s="65" t="s">
        <v>13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6"/>
      <c r="AL53" s="13">
        <f>SUM(AL43:AL52)</f>
        <v>60053855</v>
      </c>
      <c r="AM53" s="15"/>
      <c r="AN53" s="13"/>
      <c r="AO53" s="13"/>
      <c r="AP53" s="13"/>
      <c r="AQ53" s="67"/>
      <c r="AR53" s="67"/>
      <c r="AS53" s="67"/>
      <c r="AT53" s="14"/>
      <c r="AU53" s="32"/>
      <c r="AV53" s="34"/>
      <c r="AW53" s="34"/>
      <c r="AX53" s="32">
        <f>SUM(AX43:AX52)</f>
        <v>13401494.25</v>
      </c>
      <c r="AY53" s="34"/>
      <c r="AZ53" s="32">
        <v>14765911.67</v>
      </c>
      <c r="BA53" s="32">
        <f t="shared" si="1"/>
        <v>22.315793465715064</v>
      </c>
      <c r="BB53" s="32">
        <f t="shared" si="2"/>
        <v>90.75968046881863</v>
      </c>
      <c r="BC53" s="67"/>
      <c r="BD53" s="67"/>
      <c r="BE53" s="67"/>
      <c r="BF53" s="67"/>
      <c r="BG53" s="67"/>
      <c r="BH53" s="12"/>
    </row>
    <row r="54" spans="1:60" ht="12.75" customHeight="1">
      <c r="A54" s="2"/>
      <c r="B54" s="2"/>
      <c r="C54" s="2"/>
      <c r="D54" s="16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37" t="s">
        <v>9</v>
      </c>
      <c r="P54" s="45"/>
      <c r="Q54" s="41">
        <v>112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7"/>
      <c r="AL54" s="49">
        <v>2400</v>
      </c>
      <c r="AM54" s="50"/>
      <c r="AN54" s="49"/>
      <c r="AO54" s="49"/>
      <c r="AP54" s="49"/>
      <c r="AQ54" s="48"/>
      <c r="AR54" s="48"/>
      <c r="AS54" s="48"/>
      <c r="AT54" s="51"/>
      <c r="AU54" s="48"/>
      <c r="AV54" s="49"/>
      <c r="AW54" s="49"/>
      <c r="AX54" s="48">
        <v>0</v>
      </c>
      <c r="AY54" s="49"/>
      <c r="AZ54" s="48">
        <v>100</v>
      </c>
      <c r="BA54" s="48">
        <f t="shared" si="1"/>
        <v>0</v>
      </c>
      <c r="BB54" s="48">
        <v>0</v>
      </c>
      <c r="BC54" s="46"/>
      <c r="BD54" s="46"/>
      <c r="BE54" s="46"/>
      <c r="BF54" s="46"/>
      <c r="BG54" s="46"/>
      <c r="BH54" s="12"/>
    </row>
    <row r="55" spans="1:60" ht="12.75" customHeight="1">
      <c r="A55" s="2"/>
      <c r="B55" s="2"/>
      <c r="C55" s="2"/>
      <c r="D55" s="16"/>
      <c r="E55" s="19"/>
      <c r="F55" s="19"/>
      <c r="G55" s="19"/>
      <c r="H55" s="19"/>
      <c r="I55" s="19"/>
      <c r="J55" s="19"/>
      <c r="K55" s="19"/>
      <c r="L55" s="26"/>
      <c r="M55" s="19"/>
      <c r="N55" s="24"/>
      <c r="O55" s="37" t="s">
        <v>9</v>
      </c>
      <c r="P55" s="25"/>
      <c r="Q55" s="24" t="s">
        <v>6</v>
      </c>
      <c r="R55" s="24"/>
      <c r="S55" s="19"/>
      <c r="T55" s="19"/>
      <c r="U55" s="19"/>
      <c r="V55" s="20"/>
      <c r="W55" s="24"/>
      <c r="X55" s="23"/>
      <c r="Y55" s="23"/>
      <c r="Z55" s="22"/>
      <c r="AA55" s="21"/>
      <c r="AB55" s="19"/>
      <c r="AC55" s="19"/>
      <c r="AD55" s="20"/>
      <c r="AE55" s="20"/>
      <c r="AF55" s="19"/>
      <c r="AG55" s="19"/>
      <c r="AH55" s="20"/>
      <c r="AI55" s="19"/>
      <c r="AJ55" s="19"/>
      <c r="AK55" s="19"/>
      <c r="AL55" s="17">
        <v>47382.8</v>
      </c>
      <c r="AM55" s="18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>
        <v>10949.73</v>
      </c>
      <c r="AY55" s="17"/>
      <c r="AZ55" s="17">
        <v>7047.83</v>
      </c>
      <c r="BA55" s="40">
        <f t="shared" si="1"/>
        <v>23.109081776509619</v>
      </c>
      <c r="BB55" s="40">
        <f t="shared" si="2"/>
        <v>155.3631401438457</v>
      </c>
      <c r="BC55" s="17"/>
      <c r="BD55" s="17"/>
      <c r="BE55" s="17"/>
      <c r="BF55" s="17"/>
      <c r="BG55" s="17"/>
      <c r="BH55" s="12"/>
    </row>
    <row r="56" spans="1:60" ht="12.75" customHeight="1">
      <c r="A56" s="2"/>
      <c r="B56" s="2"/>
      <c r="C56" s="2"/>
      <c r="D56" s="16"/>
      <c r="E56" s="19"/>
      <c r="F56" s="19"/>
      <c r="G56" s="19"/>
      <c r="H56" s="19"/>
      <c r="I56" s="19"/>
      <c r="J56" s="19"/>
      <c r="K56" s="19"/>
      <c r="L56" s="26"/>
      <c r="M56" s="19"/>
      <c r="N56" s="24"/>
      <c r="O56" s="37" t="s">
        <v>9</v>
      </c>
      <c r="P56" s="25"/>
      <c r="Q56" s="24" t="s">
        <v>11</v>
      </c>
      <c r="R56" s="24"/>
      <c r="S56" s="19"/>
      <c r="T56" s="19"/>
      <c r="U56" s="19"/>
      <c r="V56" s="20"/>
      <c r="W56" s="24"/>
      <c r="X56" s="23"/>
      <c r="Y56" s="23"/>
      <c r="Z56" s="22"/>
      <c r="AA56" s="21"/>
      <c r="AB56" s="19"/>
      <c r="AC56" s="19"/>
      <c r="AD56" s="20"/>
      <c r="AE56" s="20"/>
      <c r="AF56" s="19"/>
      <c r="AG56" s="19"/>
      <c r="AH56" s="20"/>
      <c r="AI56" s="19"/>
      <c r="AJ56" s="19"/>
      <c r="AK56" s="19"/>
      <c r="AL56" s="17">
        <v>6216617.2000000002</v>
      </c>
      <c r="AM56" s="18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>
        <v>1509508.5</v>
      </c>
      <c r="AY56" s="17"/>
      <c r="AZ56" s="17">
        <v>2134926.4900000002</v>
      </c>
      <c r="BA56" s="40">
        <f t="shared" si="1"/>
        <v>24.281831282775464</v>
      </c>
      <c r="BB56" s="40">
        <f t="shared" si="2"/>
        <v>70.705408690675796</v>
      </c>
      <c r="BC56" s="17"/>
      <c r="BD56" s="17"/>
      <c r="BE56" s="17"/>
      <c r="BF56" s="17"/>
      <c r="BG56" s="17"/>
      <c r="BH56" s="12"/>
    </row>
    <row r="57" spans="1:60" ht="12.75" customHeight="1">
      <c r="A57" s="2"/>
      <c r="B57" s="2"/>
      <c r="C57" s="2"/>
      <c r="D57" s="16"/>
      <c r="E57" s="19"/>
      <c r="F57" s="19"/>
      <c r="G57" s="19"/>
      <c r="H57" s="19"/>
      <c r="I57" s="19"/>
      <c r="J57" s="19"/>
      <c r="K57" s="19"/>
      <c r="L57" s="26"/>
      <c r="M57" s="19"/>
      <c r="N57" s="24"/>
      <c r="O57" s="37" t="s">
        <v>9</v>
      </c>
      <c r="P57" s="25"/>
      <c r="Q57" s="24">
        <v>321</v>
      </c>
      <c r="R57" s="24"/>
      <c r="S57" s="19"/>
      <c r="T57" s="19"/>
      <c r="U57" s="19"/>
      <c r="V57" s="20"/>
      <c r="W57" s="24"/>
      <c r="X57" s="23"/>
      <c r="Y57" s="23"/>
      <c r="Z57" s="22"/>
      <c r="AA57" s="21"/>
      <c r="AB57" s="19"/>
      <c r="AC57" s="19"/>
      <c r="AD57" s="20"/>
      <c r="AE57" s="20"/>
      <c r="AF57" s="19"/>
      <c r="AG57" s="19"/>
      <c r="AH57" s="20"/>
      <c r="AI57" s="19"/>
      <c r="AJ57" s="19"/>
      <c r="AK57" s="19"/>
      <c r="AL57" s="17">
        <v>10000</v>
      </c>
      <c r="AM57" s="18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>
        <v>10000</v>
      </c>
      <c r="AY57" s="17"/>
      <c r="AZ57" s="17">
        <v>15000</v>
      </c>
      <c r="BA57" s="40">
        <f t="shared" si="1"/>
        <v>100</v>
      </c>
      <c r="BB57" s="40">
        <v>0</v>
      </c>
      <c r="BC57" s="17"/>
      <c r="BD57" s="17"/>
      <c r="BE57" s="17"/>
      <c r="BF57" s="17"/>
      <c r="BG57" s="17"/>
      <c r="BH57" s="12"/>
    </row>
    <row r="58" spans="1:60" ht="12.75" customHeight="1">
      <c r="A58" s="2"/>
      <c r="B58" s="2"/>
      <c r="C58" s="2"/>
      <c r="D58" s="16"/>
      <c r="E58" s="19"/>
      <c r="F58" s="19"/>
      <c r="G58" s="19"/>
      <c r="H58" s="19"/>
      <c r="I58" s="19"/>
      <c r="J58" s="19"/>
      <c r="K58" s="19"/>
      <c r="L58" s="26"/>
      <c r="M58" s="19"/>
      <c r="N58" s="24"/>
      <c r="O58" s="37" t="s">
        <v>9</v>
      </c>
      <c r="P58" s="25"/>
      <c r="Q58" s="24" t="s">
        <v>10</v>
      </c>
      <c r="R58" s="24"/>
      <c r="S58" s="19"/>
      <c r="T58" s="19"/>
      <c r="U58" s="19"/>
      <c r="V58" s="20"/>
      <c r="W58" s="24"/>
      <c r="X58" s="23"/>
      <c r="Y58" s="23"/>
      <c r="Z58" s="22"/>
      <c r="AA58" s="21"/>
      <c r="AB58" s="19"/>
      <c r="AC58" s="19"/>
      <c r="AD58" s="20"/>
      <c r="AE58" s="20"/>
      <c r="AF58" s="19"/>
      <c r="AG58" s="19"/>
      <c r="AH58" s="20"/>
      <c r="AI58" s="19"/>
      <c r="AJ58" s="19"/>
      <c r="AK58" s="19"/>
      <c r="AL58" s="17">
        <v>791348.4</v>
      </c>
      <c r="AM58" s="18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>
        <v>403346.21</v>
      </c>
      <c r="AY58" s="17"/>
      <c r="AZ58" s="17">
        <v>0</v>
      </c>
      <c r="BA58" s="40">
        <f t="shared" si="1"/>
        <v>50.969485753683209</v>
      </c>
      <c r="BB58" s="40">
        <v>0</v>
      </c>
      <c r="BC58" s="17"/>
      <c r="BD58" s="17"/>
      <c r="BE58" s="17"/>
      <c r="BF58" s="17"/>
      <c r="BG58" s="17"/>
      <c r="BH58" s="12"/>
    </row>
    <row r="59" spans="1:60" ht="12.75" customHeight="1">
      <c r="A59" s="2"/>
      <c r="B59" s="2"/>
      <c r="C59" s="2"/>
      <c r="D59" s="16"/>
      <c r="E59" s="19"/>
      <c r="F59" s="19"/>
      <c r="G59" s="19"/>
      <c r="H59" s="19"/>
      <c r="I59" s="19"/>
      <c r="J59" s="19"/>
      <c r="K59" s="19"/>
      <c r="L59" s="26"/>
      <c r="M59" s="19"/>
      <c r="N59" s="24"/>
      <c r="O59" s="37" t="s">
        <v>9</v>
      </c>
      <c r="P59" s="25"/>
      <c r="Q59" s="24">
        <v>611</v>
      </c>
      <c r="R59" s="24"/>
      <c r="S59" s="19"/>
      <c r="T59" s="19"/>
      <c r="U59" s="19"/>
      <c r="V59" s="20"/>
      <c r="W59" s="24"/>
      <c r="X59" s="23"/>
      <c r="Y59" s="23"/>
      <c r="Z59" s="22"/>
      <c r="AA59" s="21"/>
      <c r="AB59" s="19"/>
      <c r="AC59" s="19"/>
      <c r="AD59" s="20"/>
      <c r="AE59" s="20"/>
      <c r="AF59" s="19"/>
      <c r="AG59" s="19"/>
      <c r="AH59" s="20"/>
      <c r="AI59" s="19"/>
      <c r="AJ59" s="19"/>
      <c r="AK59" s="42"/>
      <c r="AL59" s="43">
        <v>6600</v>
      </c>
      <c r="AM59" s="44"/>
      <c r="AN59" s="43"/>
      <c r="AO59" s="43"/>
      <c r="AP59" s="43"/>
      <c r="AQ59" s="17"/>
      <c r="AR59" s="17"/>
      <c r="AS59" s="17"/>
      <c r="AT59" s="14"/>
      <c r="AU59" s="17"/>
      <c r="AV59" s="43"/>
      <c r="AW59" s="43"/>
      <c r="AX59" s="17">
        <v>100</v>
      </c>
      <c r="AY59" s="43"/>
      <c r="AZ59" s="17">
        <v>250</v>
      </c>
      <c r="BA59" s="40">
        <f t="shared" si="1"/>
        <v>1.5151515151515151</v>
      </c>
      <c r="BB59" s="40">
        <v>0</v>
      </c>
      <c r="BC59" s="17"/>
      <c r="BD59" s="17"/>
      <c r="BE59" s="17"/>
      <c r="BF59" s="17"/>
      <c r="BG59" s="17"/>
      <c r="BH59" s="12"/>
    </row>
    <row r="60" spans="1:60" ht="12.75" customHeight="1">
      <c r="A60" s="2"/>
      <c r="B60" s="2"/>
      <c r="C60" s="2"/>
      <c r="D60" s="16"/>
      <c r="E60" s="65" t="s">
        <v>8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6"/>
      <c r="AL60" s="13">
        <f>SUM(AL54:AL59)</f>
        <v>7074348.4000000004</v>
      </c>
      <c r="AM60" s="15"/>
      <c r="AN60" s="13"/>
      <c r="AO60" s="13"/>
      <c r="AP60" s="13"/>
      <c r="AQ60" s="67"/>
      <c r="AR60" s="67"/>
      <c r="AS60" s="67"/>
      <c r="AT60" s="14"/>
      <c r="AU60" s="32"/>
      <c r="AV60" s="34"/>
      <c r="AW60" s="34"/>
      <c r="AX60" s="32">
        <v>1933904.44</v>
      </c>
      <c r="AY60" s="34"/>
      <c r="AZ60" s="32">
        <v>2157324.3199999998</v>
      </c>
      <c r="BA60" s="32">
        <f t="shared" si="1"/>
        <v>27.336856070023352</v>
      </c>
      <c r="BB60" s="32">
        <f t="shared" si="2"/>
        <v>89.643658214542356</v>
      </c>
      <c r="BC60" s="67"/>
      <c r="BD60" s="67"/>
      <c r="BE60" s="67"/>
      <c r="BF60" s="67"/>
      <c r="BG60" s="67"/>
      <c r="BH60" s="12"/>
    </row>
    <row r="61" spans="1:60" ht="21.75" customHeight="1">
      <c r="A61" s="2"/>
      <c r="B61" s="2"/>
      <c r="C61" s="2"/>
      <c r="D61" s="16"/>
      <c r="E61" s="19"/>
      <c r="F61" s="19"/>
      <c r="G61" s="19"/>
      <c r="H61" s="19"/>
      <c r="I61" s="19"/>
      <c r="J61" s="19"/>
      <c r="K61" s="19"/>
      <c r="L61" s="26"/>
      <c r="M61" s="19"/>
      <c r="N61" s="24"/>
      <c r="O61" s="37" t="s">
        <v>7</v>
      </c>
      <c r="P61" s="25"/>
      <c r="Q61" s="24" t="s">
        <v>6</v>
      </c>
      <c r="R61" s="24"/>
      <c r="S61" s="19"/>
      <c r="T61" s="19"/>
      <c r="U61" s="19"/>
      <c r="V61" s="20"/>
      <c r="W61" s="24"/>
      <c r="X61" s="23"/>
      <c r="Y61" s="23"/>
      <c r="Z61" s="22"/>
      <c r="AA61" s="21"/>
      <c r="AB61" s="19"/>
      <c r="AC61" s="19"/>
      <c r="AD61" s="20"/>
      <c r="AE61" s="20"/>
      <c r="AF61" s="19"/>
      <c r="AG61" s="19"/>
      <c r="AH61" s="20"/>
      <c r="AI61" s="19"/>
      <c r="AJ61" s="19"/>
      <c r="AK61" s="19"/>
      <c r="AL61" s="17">
        <v>67818297.170000002</v>
      </c>
      <c r="AM61" s="18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>
        <v>45139.17</v>
      </c>
      <c r="AY61" s="17"/>
      <c r="AZ61" s="17">
        <v>5780</v>
      </c>
      <c r="BA61" s="40">
        <f t="shared" si="1"/>
        <v>6.6558984645175803E-2</v>
      </c>
      <c r="BB61" s="40">
        <f t="shared" si="2"/>
        <v>780.95449826989625</v>
      </c>
      <c r="BC61" s="17"/>
      <c r="BD61" s="17"/>
      <c r="BE61" s="17"/>
      <c r="BF61" s="17"/>
      <c r="BG61" s="17"/>
      <c r="BH61" s="12"/>
    </row>
    <row r="62" spans="1:60" ht="21.75" customHeight="1">
      <c r="A62" s="2"/>
      <c r="B62" s="2"/>
      <c r="C62" s="2"/>
      <c r="D62" s="16"/>
      <c r="E62" s="65" t="s">
        <v>5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6"/>
      <c r="AL62" s="13">
        <v>67818297.170000002</v>
      </c>
      <c r="AM62" s="15"/>
      <c r="AN62" s="13"/>
      <c r="AO62" s="13"/>
      <c r="AP62" s="13"/>
      <c r="AQ62" s="67"/>
      <c r="AR62" s="67"/>
      <c r="AS62" s="67"/>
      <c r="AT62" s="14"/>
      <c r="AU62" s="32"/>
      <c r="AV62" s="34"/>
      <c r="AW62" s="34"/>
      <c r="AX62" s="32">
        <v>45139.17</v>
      </c>
      <c r="AY62" s="34"/>
      <c r="AZ62" s="32">
        <v>5780</v>
      </c>
      <c r="BA62" s="32">
        <f t="shared" si="1"/>
        <v>6.6558984645175803E-2</v>
      </c>
      <c r="BB62" s="32">
        <f t="shared" si="2"/>
        <v>780.95449826989625</v>
      </c>
      <c r="BC62" s="67"/>
      <c r="BD62" s="67"/>
      <c r="BE62" s="67"/>
      <c r="BF62" s="67"/>
      <c r="BG62" s="67"/>
      <c r="BH62" s="12"/>
    </row>
    <row r="63" spans="1:60" ht="21.75" customHeight="1">
      <c r="A63" s="2"/>
      <c r="B63" s="2"/>
      <c r="C63" s="2"/>
      <c r="D63" s="16"/>
      <c r="E63" s="19"/>
      <c r="F63" s="19"/>
      <c r="G63" s="19"/>
      <c r="H63" s="19"/>
      <c r="I63" s="19"/>
      <c r="J63" s="19"/>
      <c r="K63" s="19"/>
      <c r="L63" s="26"/>
      <c r="M63" s="19"/>
      <c r="N63" s="24"/>
      <c r="O63" s="37" t="s">
        <v>4</v>
      </c>
      <c r="P63" s="25"/>
      <c r="Q63" s="24">
        <v>812</v>
      </c>
      <c r="R63" s="24"/>
      <c r="S63" s="19"/>
      <c r="T63" s="19"/>
      <c r="U63" s="19"/>
      <c r="V63" s="20"/>
      <c r="W63" s="24"/>
      <c r="X63" s="23"/>
      <c r="Y63" s="23"/>
      <c r="Z63" s="22"/>
      <c r="AA63" s="21"/>
      <c r="AB63" s="19"/>
      <c r="AC63" s="19"/>
      <c r="AD63" s="20"/>
      <c r="AE63" s="20"/>
      <c r="AF63" s="19"/>
      <c r="AG63" s="19"/>
      <c r="AH63" s="20"/>
      <c r="AI63" s="19"/>
      <c r="AJ63" s="19"/>
      <c r="AK63" s="19"/>
      <c r="AL63" s="17">
        <v>1120500</v>
      </c>
      <c r="AM63" s="18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>
        <v>69243</v>
      </c>
      <c r="AY63" s="17"/>
      <c r="AZ63" s="17">
        <v>21936.37</v>
      </c>
      <c r="BA63" s="40">
        <f t="shared" si="1"/>
        <v>6.179651941097724</v>
      </c>
      <c r="BB63" s="40">
        <v>0</v>
      </c>
      <c r="BC63" s="17"/>
      <c r="BD63" s="17"/>
      <c r="BE63" s="17"/>
      <c r="BF63" s="17"/>
      <c r="BG63" s="17"/>
      <c r="BH63" s="12"/>
    </row>
    <row r="64" spans="1:60" ht="21.75" customHeight="1">
      <c r="A64" s="2"/>
      <c r="B64" s="2"/>
      <c r="C64" s="2"/>
      <c r="D64" s="16"/>
      <c r="E64" s="65" t="s">
        <v>3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6"/>
      <c r="AL64" s="13">
        <v>1120500</v>
      </c>
      <c r="AM64" s="15"/>
      <c r="AN64" s="13"/>
      <c r="AO64" s="13"/>
      <c r="AP64" s="13"/>
      <c r="AQ64" s="67"/>
      <c r="AR64" s="67"/>
      <c r="AS64" s="67"/>
      <c r="AT64" s="14"/>
      <c r="AU64" s="32"/>
      <c r="AV64" s="34"/>
      <c r="AW64" s="34"/>
      <c r="AX64" s="32">
        <v>69243</v>
      </c>
      <c r="AY64" s="34"/>
      <c r="AZ64" s="32">
        <v>21936.37</v>
      </c>
      <c r="BA64" s="32">
        <f t="shared" si="1"/>
        <v>6.179651941097724</v>
      </c>
      <c r="BB64" s="32">
        <v>0</v>
      </c>
      <c r="BC64" s="67"/>
      <c r="BD64" s="67"/>
      <c r="BE64" s="67"/>
      <c r="BF64" s="67"/>
      <c r="BG64" s="67"/>
      <c r="BH64" s="12"/>
    </row>
    <row r="65" spans="1:60" ht="63.75" customHeight="1">
      <c r="A65" s="2"/>
      <c r="B65" s="2"/>
      <c r="C65" s="2"/>
      <c r="D65" s="16"/>
      <c r="E65" s="19"/>
      <c r="F65" s="19"/>
      <c r="G65" s="19"/>
      <c r="H65" s="19"/>
      <c r="I65" s="19"/>
      <c r="J65" s="19"/>
      <c r="K65" s="19"/>
      <c r="L65" s="26"/>
      <c r="M65" s="19"/>
      <c r="N65" s="24"/>
      <c r="O65" s="37" t="s">
        <v>1</v>
      </c>
      <c r="P65" s="25"/>
      <c r="Q65" s="24" t="s">
        <v>2</v>
      </c>
      <c r="R65" s="24"/>
      <c r="S65" s="19"/>
      <c r="T65" s="19"/>
      <c r="U65" s="19"/>
      <c r="V65" s="20"/>
      <c r="W65" s="24"/>
      <c r="X65" s="23"/>
      <c r="Y65" s="23"/>
      <c r="Z65" s="22"/>
      <c r="AA65" s="21"/>
      <c r="AB65" s="19"/>
      <c r="AC65" s="19"/>
      <c r="AD65" s="20"/>
      <c r="AE65" s="20"/>
      <c r="AF65" s="19"/>
      <c r="AG65" s="19"/>
      <c r="AH65" s="20"/>
      <c r="AI65" s="19"/>
      <c r="AJ65" s="19"/>
      <c r="AK65" s="19"/>
      <c r="AL65" s="17">
        <v>4242100</v>
      </c>
      <c r="AM65" s="18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>
        <v>1060400</v>
      </c>
      <c r="AY65" s="17"/>
      <c r="AZ65" s="17">
        <v>996800</v>
      </c>
      <c r="BA65" s="40">
        <f t="shared" ref="BA65:BA67" si="4">AX65/AL65*100</f>
        <v>24.997053346220032</v>
      </c>
      <c r="BB65" s="40">
        <f t="shared" si="2"/>
        <v>106.38041733547352</v>
      </c>
      <c r="BC65" s="17"/>
      <c r="BD65" s="17"/>
      <c r="BE65" s="17"/>
      <c r="BF65" s="17"/>
      <c r="BG65" s="17"/>
      <c r="BH65" s="12"/>
    </row>
    <row r="66" spans="1:60" ht="53.25" customHeight="1">
      <c r="A66" s="2"/>
      <c r="B66" s="2"/>
      <c r="C66" s="2"/>
      <c r="D66" s="16"/>
      <c r="E66" s="65" t="s">
        <v>0</v>
      </c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6"/>
      <c r="AL66" s="13">
        <v>4242100</v>
      </c>
      <c r="AM66" s="15"/>
      <c r="AN66" s="13"/>
      <c r="AO66" s="13"/>
      <c r="AP66" s="13"/>
      <c r="AQ66" s="67"/>
      <c r="AR66" s="67"/>
      <c r="AS66" s="67"/>
      <c r="AT66" s="14"/>
      <c r="AU66" s="32"/>
      <c r="AV66" s="34"/>
      <c r="AW66" s="34"/>
      <c r="AX66" s="32">
        <v>1060400</v>
      </c>
      <c r="AY66" s="34"/>
      <c r="AZ66" s="32">
        <v>996800</v>
      </c>
      <c r="BA66" s="32">
        <f t="shared" si="4"/>
        <v>24.997053346220032</v>
      </c>
      <c r="BB66" s="32">
        <f t="shared" si="2"/>
        <v>106.38041733547352</v>
      </c>
      <c r="BC66" s="67"/>
      <c r="BD66" s="67"/>
      <c r="BE66" s="67"/>
      <c r="BF66" s="67"/>
      <c r="BG66" s="67"/>
      <c r="BH66" s="12"/>
    </row>
    <row r="67" spans="1:60" ht="12.75" customHeight="1" thickBot="1">
      <c r="A67" s="2"/>
      <c r="B67" s="2"/>
      <c r="C67" s="2"/>
      <c r="D67" s="11"/>
      <c r="E67" s="10"/>
      <c r="F67" s="9"/>
      <c r="G67" s="9"/>
      <c r="H67" s="9"/>
      <c r="I67" s="9"/>
      <c r="J67" s="9"/>
      <c r="K67" s="9"/>
      <c r="L67" s="8"/>
      <c r="M67" s="8"/>
      <c r="N67" s="8"/>
      <c r="O67" s="3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7">
        <f>AL20+AL25+AL29+AL42+AL53+AL60+AL62+AL64+AL66</f>
        <v>571805448.20000005</v>
      </c>
      <c r="AM67" s="7">
        <f t="shared" ref="AM67:AX67" si="5">AM20+AM25+AM29+AM42+AM53+AM60+AM62+AM64+AM66</f>
        <v>0</v>
      </c>
      <c r="AN67" s="7">
        <f t="shared" si="5"/>
        <v>0</v>
      </c>
      <c r="AO67" s="7">
        <f t="shared" si="5"/>
        <v>0</v>
      </c>
      <c r="AP67" s="7">
        <f t="shared" si="5"/>
        <v>0</v>
      </c>
      <c r="AQ67" s="7">
        <f t="shared" si="5"/>
        <v>0</v>
      </c>
      <c r="AR67" s="7">
        <f t="shared" si="5"/>
        <v>0</v>
      </c>
      <c r="AS67" s="7">
        <f t="shared" si="5"/>
        <v>0</v>
      </c>
      <c r="AT67" s="7">
        <f t="shared" si="5"/>
        <v>0</v>
      </c>
      <c r="AU67" s="7">
        <f t="shared" si="5"/>
        <v>0</v>
      </c>
      <c r="AV67" s="7">
        <f t="shared" si="5"/>
        <v>0</v>
      </c>
      <c r="AW67" s="7">
        <f t="shared" si="5"/>
        <v>0</v>
      </c>
      <c r="AX67" s="7">
        <f t="shared" si="5"/>
        <v>96709069.320000008</v>
      </c>
      <c r="AY67" s="7"/>
      <c r="AZ67" s="32">
        <v>104198043.34999999</v>
      </c>
      <c r="BA67" s="32">
        <f t="shared" si="4"/>
        <v>16.912932471076093</v>
      </c>
      <c r="BB67" s="32">
        <f t="shared" si="2"/>
        <v>92.812749847092036</v>
      </c>
      <c r="BC67" s="7"/>
      <c r="BD67" s="7"/>
      <c r="BE67" s="6"/>
      <c r="BF67" s="6"/>
      <c r="BG67" s="5"/>
      <c r="BH67" s="4"/>
    </row>
    <row r="68" spans="1:60" ht="12.75" customHeight="1">
      <c r="A68" s="2"/>
      <c r="B68" s="2"/>
      <c r="C68" s="2"/>
      <c r="D68" s="2"/>
      <c r="E68" s="3"/>
      <c r="F68" s="3"/>
      <c r="G68" s="3"/>
      <c r="H68" s="3"/>
      <c r="I68" s="3"/>
      <c r="J68" s="3"/>
      <c r="K68" s="3"/>
      <c r="L68" s="2"/>
      <c r="M68" s="2"/>
      <c r="N68" s="2"/>
      <c r="O68" s="3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</sheetData>
  <mergeCells count="30">
    <mergeCell ref="E66:AK66"/>
    <mergeCell ref="AQ66:AS66"/>
    <mergeCell ref="BC66:BG66"/>
    <mergeCell ref="E62:AK62"/>
    <mergeCell ref="AQ62:AS62"/>
    <mergeCell ref="BC62:BG62"/>
    <mergeCell ref="E64:AK64"/>
    <mergeCell ref="AQ64:AS64"/>
    <mergeCell ref="BC64:BG64"/>
    <mergeCell ref="E53:AK53"/>
    <mergeCell ref="AQ53:AS53"/>
    <mergeCell ref="BC53:BG53"/>
    <mergeCell ref="E60:AK60"/>
    <mergeCell ref="AQ60:AS60"/>
    <mergeCell ref="BC60:BG60"/>
    <mergeCell ref="E29:AK29"/>
    <mergeCell ref="AQ29:AS29"/>
    <mergeCell ref="BC29:BG29"/>
    <mergeCell ref="E42:AK42"/>
    <mergeCell ref="AQ42:AS42"/>
    <mergeCell ref="BC42:BG42"/>
    <mergeCell ref="E25:AK25"/>
    <mergeCell ref="AQ25:AS25"/>
    <mergeCell ref="BC25:BG25"/>
    <mergeCell ref="E8:AK8"/>
    <mergeCell ref="AQ8:AS8"/>
    <mergeCell ref="BC8:BG8"/>
    <mergeCell ref="E20:AK20"/>
    <mergeCell ref="AQ20:AS20"/>
    <mergeCell ref="BC20:BG20"/>
  </mergeCells>
  <pageMargins left="0.35433070866141736" right="0" top="0.39370078740157483" bottom="0" header="0.51181102362204722" footer="0.51181102362204722"/>
  <pageSetup paperSize="9" scale="9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2021-06-02T06:38:47Z</cp:lastPrinted>
  <dcterms:created xsi:type="dcterms:W3CDTF">2016-10-14T05:38:58Z</dcterms:created>
  <dcterms:modified xsi:type="dcterms:W3CDTF">2022-04-18T10:58:30Z</dcterms:modified>
</cp:coreProperties>
</file>