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80" windowHeight="10620"/>
  </bookViews>
  <sheets>
    <sheet name="Новый_4" sheetId="2" r:id="rId1"/>
  </sheets>
  <calcPr calcId="125725"/>
</workbook>
</file>

<file path=xl/calcChain.xml><?xml version="1.0" encoding="utf-8"?>
<calcChain xmlns="http://schemas.openxmlformats.org/spreadsheetml/2006/main">
  <c r="BA62" i="2"/>
  <c r="BA61"/>
  <c r="BA35"/>
  <c r="BA26"/>
  <c r="AZ53"/>
  <c r="AZ42"/>
  <c r="AZ28"/>
  <c r="AZ23"/>
  <c r="AZ20"/>
  <c r="BB14"/>
  <c r="BB24"/>
  <c r="BA27"/>
  <c r="BA25"/>
  <c r="BB21"/>
  <c r="BA21"/>
  <c r="AZ68" l="1"/>
  <c r="BA56"/>
  <c r="BA34"/>
  <c r="BA14"/>
  <c r="BA50" l="1"/>
  <c r="BA58"/>
  <c r="BA40"/>
  <c r="BB30"/>
  <c r="BB31"/>
  <c r="BB32"/>
  <c r="BB33"/>
  <c r="BB36"/>
  <c r="BB37"/>
  <c r="BB38"/>
  <c r="BB42"/>
  <c r="BB43"/>
  <c r="BB44"/>
  <c r="BB45"/>
  <c r="BB46"/>
  <c r="BB48"/>
  <c r="BB49"/>
  <c r="BB52"/>
  <c r="BB53"/>
  <c r="BB54"/>
  <c r="BB55"/>
  <c r="BB59"/>
  <c r="BB60"/>
  <c r="BB63"/>
  <c r="BB66"/>
  <c r="BB67"/>
  <c r="BB68"/>
  <c r="BA51"/>
  <c r="BB11"/>
  <c r="BB13"/>
  <c r="BB17"/>
  <c r="BB20"/>
  <c r="BB23"/>
  <c r="BB29"/>
  <c r="BB9"/>
  <c r="BA10"/>
  <c r="BA11"/>
  <c r="BA12"/>
  <c r="BA13"/>
  <c r="BA16"/>
  <c r="BA17"/>
  <c r="BA18"/>
  <c r="BA20"/>
  <c r="BA23"/>
  <c r="BA24"/>
  <c r="BA28"/>
  <c r="BA29"/>
  <c r="BA30"/>
  <c r="BA31"/>
  <c r="BA59"/>
  <c r="BA60"/>
  <c r="BA63"/>
  <c r="BA64"/>
  <c r="BA65"/>
  <c r="BA66"/>
  <c r="BA67"/>
  <c r="BA68"/>
  <c r="BA9"/>
  <c r="BA19"/>
  <c r="BA32"/>
  <c r="BA44"/>
  <c r="BA45"/>
  <c r="BA46"/>
  <c r="BA49"/>
  <c r="BA53"/>
  <c r="BA55"/>
  <c r="AX7"/>
  <c r="AZ7" s="1"/>
  <c r="AX8"/>
  <c r="AZ8" s="1"/>
  <c r="AX6"/>
  <c r="AZ6" s="1"/>
  <c r="BA57" l="1"/>
  <c r="BA54"/>
  <c r="BA48"/>
  <c r="BA43"/>
  <c r="BA39"/>
  <c r="BA38"/>
  <c r="BA36"/>
  <c r="BA33"/>
  <c r="BA52"/>
  <c r="BA42"/>
  <c r="BA37"/>
</calcChain>
</file>

<file path=xl/sharedStrings.xml><?xml version="1.0" encoding="utf-8"?>
<sst xmlns="http://schemas.openxmlformats.org/spreadsheetml/2006/main" count="151" uniqueCount="92">
  <si>
    <t>Итого по 1400;МЕЖБЮДЖЕТНЫЕ ТРАНСФЕРТЫ БЮДЖЕТАМ СУБЪЕКТОВ РОССИЙСКОЙ ФЕДЕРАЦИИ И МУНИЦИПАЛЬНЫХ ОБРАЗОВАНИЙ ОБЩЕГО ХАРАКТЕРА</t>
  </si>
  <si>
    <t>1400;МЕЖБЮДЖЕТНЫЕ ТРАНСФЕРТЫ БЮДЖЕТАМ СУБЪЕКТОВ РОССИЙСКОЙ ФЕДЕРАЦИИ И МУНИЦИПАЛЬНЫХ ОБРАЗОВАНИЙ ОБЩЕГО ХАРАКТЕРА</t>
  </si>
  <si>
    <t>511</t>
  </si>
  <si>
    <t>Итого по 1200;СРЕДСТВА МАССОВОЙ ИНФОРМАЦИИ</t>
  </si>
  <si>
    <t>1200;СРЕДСТВА МАССОВОЙ ИНФОРМАЦИИ</t>
  </si>
  <si>
    <t>Итого по 1100;ФИЗИЧЕСКАЯ КУЛЬТУРА И СПОРТ</t>
  </si>
  <si>
    <t>244</t>
  </si>
  <si>
    <t>1100;ФИЗИЧЕСКАЯ КУЛЬТУРА И СПОРТ</t>
  </si>
  <si>
    <t>Итого по 1000;Социальная политика</t>
  </si>
  <si>
    <t>1000;Социальная политика</t>
  </si>
  <si>
    <t>322</t>
  </si>
  <si>
    <t>313</t>
  </si>
  <si>
    <t>000</t>
  </si>
  <si>
    <t>Итого по 800;КУЛЬТУРА И КИНЕМАТОГРАФИЯ</t>
  </si>
  <si>
    <t>853</t>
  </si>
  <si>
    <t>800;КУЛЬТУРА И КИНЕМАТОГРАФИЯ</t>
  </si>
  <si>
    <t>852</t>
  </si>
  <si>
    <t>621</t>
  </si>
  <si>
    <t>611</t>
  </si>
  <si>
    <t>242</t>
  </si>
  <si>
    <t>129</t>
  </si>
  <si>
    <t>121</t>
  </si>
  <si>
    <t>119</t>
  </si>
  <si>
    <t>111</t>
  </si>
  <si>
    <t>Итого по 700;Образование</t>
  </si>
  <si>
    <t>700;Образование</t>
  </si>
  <si>
    <t>851</t>
  </si>
  <si>
    <t>831</t>
  </si>
  <si>
    <t>612</t>
  </si>
  <si>
    <t>Итого по 500;Жилищно-коммунальное хозяйство</t>
  </si>
  <si>
    <t>500;Жилищно-коммунальное хозяйство</t>
  </si>
  <si>
    <t>243</t>
  </si>
  <si>
    <t>Итого по 400;Национальная экономика</t>
  </si>
  <si>
    <t>400;Национальная экономика</t>
  </si>
  <si>
    <t>Итого по 100;Общегосударственные вопросы</t>
  </si>
  <si>
    <t>100;Общегосударственные вопросы</t>
  </si>
  <si>
    <t>870</t>
  </si>
  <si>
    <t>Итого по 0;Неуказанная функциональная статья</t>
  </si>
  <si>
    <t>0;Неуказанная функциональная статья</t>
  </si>
  <si>
    <t>Отклон (роспись-смета)</t>
  </si>
  <si>
    <t>Сметы по ПД, субс. БУ, АУ</t>
  </si>
  <si>
    <t>Роспись - Исполн</t>
  </si>
  <si>
    <t xml:space="preserve">Возврат расхода </t>
  </si>
  <si>
    <t xml:space="preserve">Расход </t>
  </si>
  <si>
    <t>Роспись</t>
  </si>
  <si>
    <t>Роспись на третий год</t>
  </si>
  <si>
    <t>Роспись на второй год</t>
  </si>
  <si>
    <t>Роспись IV квартал</t>
  </si>
  <si>
    <t>Роспись III квартал</t>
  </si>
  <si>
    <t>Роспись II квартал</t>
  </si>
  <si>
    <t>Роспись I квартал</t>
  </si>
  <si>
    <t>ЛБО на год</t>
  </si>
  <si>
    <t>Назначение</t>
  </si>
  <si>
    <t>Счет получателя</t>
  </si>
  <si>
    <t>Счет плательщика</t>
  </si>
  <si>
    <t>СостояниеДокумента</t>
  </si>
  <si>
    <t>Примечание</t>
  </si>
  <si>
    <t>№ бюджетного обязательства</t>
  </si>
  <si>
    <t>Тип средств</t>
  </si>
  <si>
    <t>Вид ассигнований</t>
  </si>
  <si>
    <t>Код субсидии</t>
  </si>
  <si>
    <t>Код цели</t>
  </si>
  <si>
    <t>Код целевых cредств (наименование)</t>
  </si>
  <si>
    <t>Код целевых cредств</t>
  </si>
  <si>
    <t>Код расх. обяз-ва</t>
  </si>
  <si>
    <t>Код бюдж. ассигн.</t>
  </si>
  <si>
    <t>Направление</t>
  </si>
  <si>
    <t>Мероприятие</t>
  </si>
  <si>
    <t>Вид деятельности</t>
  </si>
  <si>
    <t>Источник</t>
  </si>
  <si>
    <t>Код дохода</t>
  </si>
  <si>
    <t>ЭКР</t>
  </si>
  <si>
    <t>КВР</t>
  </si>
  <si>
    <t>КЦСР</t>
  </si>
  <si>
    <t>ФКР</t>
  </si>
  <si>
    <t>КВСР</t>
  </si>
  <si>
    <t>Бюджетная классификация</t>
  </si>
  <si>
    <t>Лицевой счет</t>
  </si>
  <si>
    <t>Дата принятия</t>
  </si>
  <si>
    <t>Дата документа</t>
  </si>
  <si>
    <t>№ документа</t>
  </si>
  <si>
    <t>Индексы данных</t>
  </si>
  <si>
    <t>Код записи</t>
  </si>
  <si>
    <t>Код документа</t>
  </si>
  <si>
    <t>КодБюджета</t>
  </si>
  <si>
    <t>Роспись на 9 мес. 2016</t>
  </si>
  <si>
    <t>Расход за 1 квартал 2022 года</t>
  </si>
  <si>
    <t xml:space="preserve">    Сведения об исполнении бюджета Дергачевского муниципального района по расходам за 1 квартал 2023 года  </t>
  </si>
  <si>
    <t>Роспись на 2023 год</t>
  </si>
  <si>
    <t>Расход за 1 квартал 2023 года</t>
  </si>
  <si>
    <t>% исполнения к росписи на 2023 год</t>
  </si>
  <si>
    <t>% исполнения к 1 кварталу 2022 года</t>
  </si>
</sst>
</file>

<file path=xl/styles.xml><?xml version="1.0" encoding="utf-8"?>
<styleSheet xmlns="http://schemas.openxmlformats.org/spreadsheetml/2006/main">
  <numFmts count="7">
    <numFmt numFmtId="164" formatCode="#,##0.00;[Red]\-#,##0.00;0.00"/>
    <numFmt numFmtId="165" formatCode="00\.00\.00"/>
    <numFmt numFmtId="166" formatCode="000\.000\.000"/>
    <numFmt numFmtId="167" formatCode="000"/>
    <numFmt numFmtId="168" formatCode="0000000000"/>
    <numFmt numFmtId="169" formatCode="0000"/>
    <numFmt numFmtId="170" formatCode="000\.00\.000\.0"/>
  </numFmts>
  <fonts count="7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14"/>
      <name val="Arial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1" xfId="1" applyBorder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2" xfId="1" applyNumberFormat="1" applyFont="1" applyFill="1" applyBorder="1" applyAlignment="1" applyProtection="1">
      <protection hidden="1"/>
    </xf>
    <xf numFmtId="0" fontId="1" fillId="0" borderId="2" xfId="1" applyFont="1" applyFill="1" applyBorder="1" applyAlignment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6" xfId="1" applyBorder="1" applyProtection="1">
      <protection hidden="1"/>
    </xf>
    <xf numFmtId="0" fontId="1" fillId="0" borderId="7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164" fontId="3" fillId="0" borderId="9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alignment wrapText="1"/>
      <protection hidden="1"/>
    </xf>
    <xf numFmtId="0" fontId="1" fillId="0" borderId="10" xfId="1" applyBorder="1" applyProtection="1">
      <protection hidden="1"/>
    </xf>
    <xf numFmtId="164" fontId="3" fillId="0" borderId="3" xfId="1" applyNumberFormat="1" applyFont="1" applyFill="1" applyBorder="1" applyAlignment="1" applyProtection="1">
      <protection hidden="1"/>
    </xf>
    <xf numFmtId="164" fontId="3" fillId="0" borderId="3" xfId="1" applyNumberFormat="1" applyFont="1" applyFill="1" applyBorder="1" applyAlignment="1" applyProtection="1">
      <alignment wrapText="1"/>
      <protection hidden="1"/>
    </xf>
    <xf numFmtId="0" fontId="3" fillId="0" borderId="3" xfId="1" applyNumberFormat="1" applyFont="1" applyFill="1" applyBorder="1" applyAlignment="1" applyProtection="1">
      <protection hidden="1"/>
    </xf>
    <xf numFmtId="165" fontId="3" fillId="0" borderId="3" xfId="1" applyNumberFormat="1" applyFont="1" applyFill="1" applyBorder="1" applyAlignment="1" applyProtection="1">
      <protection hidden="1"/>
    </xf>
    <xf numFmtId="166" fontId="3" fillId="0" borderId="3" xfId="1" applyNumberFormat="1" applyFont="1" applyFill="1" applyBorder="1" applyAlignment="1" applyProtection="1">
      <alignment wrapText="1"/>
      <protection hidden="1"/>
    </xf>
    <xf numFmtId="166" fontId="3" fillId="0" borderId="3" xfId="1" applyNumberFormat="1" applyFont="1" applyFill="1" applyBorder="1" applyAlignment="1" applyProtection="1">
      <protection hidden="1"/>
    </xf>
    <xf numFmtId="0" fontId="3" fillId="0" borderId="3" xfId="1" applyNumberFormat="1" applyFont="1" applyFill="1" applyBorder="1" applyAlignment="1" applyProtection="1">
      <alignment horizontal="center"/>
      <protection hidden="1"/>
    </xf>
    <xf numFmtId="167" fontId="3" fillId="0" borderId="3" xfId="1" applyNumberFormat="1" applyFont="1" applyFill="1" applyBorder="1" applyAlignment="1" applyProtection="1">
      <alignment horizontal="center"/>
      <protection hidden="1"/>
    </xf>
    <xf numFmtId="168" fontId="3" fillId="0" borderId="3" xfId="1" applyNumberFormat="1" applyFont="1" applyFill="1" applyBorder="1" applyAlignment="1" applyProtection="1">
      <alignment horizontal="center"/>
      <protection hidden="1"/>
    </xf>
    <xf numFmtId="170" fontId="3" fillId="0" borderId="3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protection hidden="1"/>
    </xf>
    <xf numFmtId="164" fontId="5" fillId="0" borderId="3" xfId="1" applyNumberFormat="1" applyFont="1" applyFill="1" applyBorder="1" applyAlignment="1" applyProtection="1">
      <protection hidden="1"/>
    </xf>
    <xf numFmtId="0" fontId="5" fillId="0" borderId="0" xfId="1" applyFont="1" applyProtection="1">
      <protection hidden="1"/>
    </xf>
    <xf numFmtId="164" fontId="5" fillId="0" borderId="8" xfId="1" applyNumberFormat="1" applyFont="1" applyFill="1" applyBorder="1" applyAlignment="1" applyProtection="1">
      <protection hidden="1"/>
    </xf>
    <xf numFmtId="0" fontId="1" fillId="0" borderId="0" xfId="1" applyAlignment="1" applyProtection="1">
      <alignment horizontal="left"/>
      <protection hidden="1"/>
    </xf>
    <xf numFmtId="0" fontId="6" fillId="0" borderId="0" xfId="1" applyFont="1" applyAlignment="1" applyProtection="1">
      <alignment horizontal="left"/>
      <protection hidden="1"/>
    </xf>
    <xf numFmtId="169" fontId="3" fillId="0" borderId="3" xfId="1" applyNumberFormat="1" applyFont="1" applyFill="1" applyBorder="1" applyAlignment="1" applyProtection="1">
      <alignment horizontal="left" wrapText="1"/>
      <protection hidden="1"/>
    </xf>
    <xf numFmtId="0" fontId="1" fillId="0" borderId="2" xfId="1" applyFont="1" applyFill="1" applyBorder="1" applyAlignment="1" applyProtection="1">
      <alignment horizontal="left"/>
      <protection hidden="1"/>
    </xf>
    <xf numFmtId="0" fontId="1" fillId="0" borderId="0" xfId="1" applyAlignment="1">
      <alignment horizontal="left"/>
    </xf>
    <xf numFmtId="164" fontId="6" fillId="0" borderId="3" xfId="1" applyNumberFormat="1" applyFont="1" applyFill="1" applyBorder="1" applyAlignment="1" applyProtection="1">
      <protection hidden="1"/>
    </xf>
    <xf numFmtId="0" fontId="3" fillId="0" borderId="8" xfId="1" applyNumberFormat="1" applyFont="1" applyFill="1" applyBorder="1" applyAlignment="1" applyProtection="1">
      <protection hidden="1"/>
    </xf>
    <xf numFmtId="164" fontId="3" fillId="0" borderId="8" xfId="1" applyNumberFormat="1" applyFont="1" applyFill="1" applyBorder="1" applyAlignment="1" applyProtection="1">
      <protection hidden="1"/>
    </xf>
    <xf numFmtId="164" fontId="3" fillId="0" borderId="8" xfId="1" applyNumberFormat="1" applyFont="1" applyFill="1" applyBorder="1" applyAlignment="1" applyProtection="1">
      <alignment wrapText="1"/>
      <protection hidden="1"/>
    </xf>
    <xf numFmtId="169" fontId="6" fillId="0" borderId="3" xfId="1" applyNumberFormat="1" applyFont="1" applyFill="1" applyBorder="1" applyAlignment="1" applyProtection="1">
      <alignment horizontal="left" wrapText="1"/>
      <protection hidden="1"/>
    </xf>
    <xf numFmtId="168" fontId="6" fillId="0" borderId="3" xfId="1" applyNumberFormat="1" applyFont="1" applyFill="1" applyBorder="1" applyAlignment="1" applyProtection="1">
      <alignment horizontal="center"/>
      <protection hidden="1"/>
    </xf>
    <xf numFmtId="167" fontId="6" fillId="0" borderId="3" xfId="1" applyNumberFormat="1" applyFont="1" applyFill="1" applyBorder="1" applyAlignment="1" applyProtection="1">
      <alignment horizontal="center"/>
      <protection hidden="1"/>
    </xf>
    <xf numFmtId="0" fontId="6" fillId="0" borderId="3" xfId="1" applyNumberFormat="1" applyFont="1" applyFill="1" applyBorder="1" applyAlignment="1" applyProtection="1">
      <protection hidden="1"/>
    </xf>
    <xf numFmtId="165" fontId="6" fillId="0" borderId="3" xfId="1" applyNumberFormat="1" applyFont="1" applyFill="1" applyBorder="1" applyAlignment="1" applyProtection="1">
      <protection hidden="1"/>
    </xf>
    <xf numFmtId="0" fontId="6" fillId="0" borderId="3" xfId="1" applyNumberFormat="1" applyFont="1" applyFill="1" applyBorder="1" applyAlignment="1" applyProtection="1">
      <alignment horizontal="center"/>
      <protection hidden="1"/>
    </xf>
    <xf numFmtId="166" fontId="6" fillId="0" borderId="3" xfId="1" applyNumberFormat="1" applyFont="1" applyFill="1" applyBorder="1" applyAlignment="1" applyProtection="1">
      <protection hidden="1"/>
    </xf>
    <xf numFmtId="166" fontId="6" fillId="0" borderId="3" xfId="1" applyNumberFormat="1" applyFont="1" applyFill="1" applyBorder="1" applyAlignment="1" applyProtection="1">
      <alignment wrapText="1"/>
      <protection hidden="1"/>
    </xf>
    <xf numFmtId="164" fontId="6" fillId="0" borderId="3" xfId="1" applyNumberFormat="1" applyFont="1" applyFill="1" applyBorder="1" applyAlignment="1" applyProtection="1">
      <alignment wrapText="1"/>
      <protection hidden="1"/>
    </xf>
    <xf numFmtId="0" fontId="6" fillId="0" borderId="8" xfId="1" applyNumberFormat="1" applyFont="1" applyFill="1" applyBorder="1" applyAlignment="1" applyProtection="1">
      <protection hidden="1"/>
    </xf>
    <xf numFmtId="164" fontId="6" fillId="0" borderId="8" xfId="1" applyNumberFormat="1" applyFont="1" applyFill="1" applyBorder="1" applyAlignment="1" applyProtection="1">
      <protection hidden="1"/>
    </xf>
    <xf numFmtId="164" fontId="6" fillId="0" borderId="8" xfId="1" applyNumberFormat="1" applyFont="1" applyFill="1" applyBorder="1" applyAlignment="1" applyProtection="1">
      <alignment wrapText="1"/>
      <protection hidden="1"/>
    </xf>
    <xf numFmtId="164" fontId="6" fillId="0" borderId="9" xfId="1" applyNumberFormat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69"/>
  <sheetViews>
    <sheetView showGridLines="0" tabSelected="1" topLeftCell="A48" zoomScale="106" zoomScaleNormal="106" workbookViewId="0">
      <selection activeCell="BA27" sqref="BA27"/>
    </sheetView>
  </sheetViews>
  <sheetFormatPr defaultColWidth="9.140625" defaultRowHeight="12.75"/>
  <cols>
    <col min="1" max="1" width="1.28515625" style="1" customWidth="1"/>
    <col min="2" max="14" width="0" style="1" hidden="1" customWidth="1"/>
    <col min="15" max="15" width="41.28515625" style="39" customWidth="1"/>
    <col min="16" max="16" width="0" style="1" hidden="1" customWidth="1"/>
    <col min="17" max="17" width="12.5703125" style="1" customWidth="1"/>
    <col min="18" max="37" width="0" style="1" hidden="1" customWidth="1"/>
    <col min="38" max="38" width="16" style="1" customWidth="1"/>
    <col min="39" max="41" width="11.7109375" style="1" hidden="1" customWidth="1"/>
    <col min="42" max="42" width="10.85546875" style="1" hidden="1" customWidth="1"/>
    <col min="43" max="46" width="0" style="1" hidden="1" customWidth="1"/>
    <col min="47" max="48" width="11.7109375" style="1" hidden="1" customWidth="1"/>
    <col min="49" max="49" width="10.85546875" style="1" hidden="1" customWidth="1"/>
    <col min="50" max="50" width="16.5703125" style="1" customWidth="1"/>
    <col min="51" max="51" width="11.7109375" style="1" hidden="1" customWidth="1"/>
    <col min="52" max="52" width="16.5703125" style="1" customWidth="1"/>
    <col min="53" max="53" width="15.28515625" style="1" customWidth="1"/>
    <col min="54" max="54" width="12.5703125" style="1" customWidth="1"/>
    <col min="55" max="59" width="0" style="1" hidden="1" customWidth="1"/>
    <col min="60" max="60" width="1.7109375" style="1" customWidth="1"/>
    <col min="61" max="257" width="9.140625" style="1" customWidth="1"/>
    <col min="258" max="16384" width="9.140625" style="1"/>
  </cols>
  <sheetData>
    <row r="1" spans="1:60" ht="12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5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33"/>
      <c r="BB1" s="2"/>
      <c r="BC1" s="2"/>
      <c r="BD1" s="2"/>
      <c r="BE1" s="2"/>
      <c r="BF1" s="2"/>
      <c r="BG1" s="2"/>
      <c r="BH1" s="2"/>
    </row>
    <row r="2" spans="1:60" ht="22.5" customHeight="1">
      <c r="A2" s="31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60" ht="12.75" customHeight="1" thickBot="1">
      <c r="A4" s="2"/>
      <c r="B4" s="2"/>
      <c r="C4" s="2"/>
      <c r="D4" s="2"/>
      <c r="E4" s="9"/>
      <c r="F4" s="9"/>
      <c r="G4" s="9"/>
      <c r="H4" s="9"/>
      <c r="I4" s="9"/>
      <c r="J4" s="9"/>
      <c r="K4" s="9"/>
      <c r="L4" s="2"/>
      <c r="M4" s="2"/>
      <c r="N4" s="2"/>
      <c r="O4" s="35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ht="35.1" customHeight="1">
      <c r="A5" s="2"/>
      <c r="B5" s="2"/>
      <c r="C5" s="2"/>
      <c r="D5" s="11"/>
      <c r="E5" s="30" t="s">
        <v>84</v>
      </c>
      <c r="F5" s="30" t="s">
        <v>83</v>
      </c>
      <c r="G5" s="30" t="s">
        <v>82</v>
      </c>
      <c r="H5" s="30" t="s">
        <v>81</v>
      </c>
      <c r="I5" s="30" t="s">
        <v>80</v>
      </c>
      <c r="J5" s="30" t="s">
        <v>79</v>
      </c>
      <c r="K5" s="30" t="s">
        <v>78</v>
      </c>
      <c r="L5" s="28" t="s">
        <v>77</v>
      </c>
      <c r="M5" s="29" t="s">
        <v>76</v>
      </c>
      <c r="N5" s="29" t="s">
        <v>75</v>
      </c>
      <c r="O5" s="28" t="s">
        <v>74</v>
      </c>
      <c r="P5" s="29" t="s">
        <v>73</v>
      </c>
      <c r="Q5" s="28" t="s">
        <v>72</v>
      </c>
      <c r="R5" s="29" t="s">
        <v>71</v>
      </c>
      <c r="S5" s="28" t="s">
        <v>70</v>
      </c>
      <c r="T5" s="28" t="s">
        <v>69</v>
      </c>
      <c r="U5" s="28" t="s">
        <v>68</v>
      </c>
      <c r="V5" s="28" t="s">
        <v>67</v>
      </c>
      <c r="W5" s="29" t="s">
        <v>66</v>
      </c>
      <c r="X5" s="29" t="s">
        <v>65</v>
      </c>
      <c r="Y5" s="29" t="s">
        <v>64</v>
      </c>
      <c r="Z5" s="28" t="s">
        <v>63</v>
      </c>
      <c r="AA5" s="28" t="s">
        <v>62</v>
      </c>
      <c r="AB5" s="28" t="s">
        <v>61</v>
      </c>
      <c r="AC5" s="29" t="s">
        <v>60</v>
      </c>
      <c r="AD5" s="28" t="s">
        <v>59</v>
      </c>
      <c r="AE5" s="28" t="s">
        <v>58</v>
      </c>
      <c r="AF5" s="28" t="s">
        <v>57</v>
      </c>
      <c r="AG5" s="28" t="s">
        <v>56</v>
      </c>
      <c r="AH5" s="28" t="s">
        <v>55</v>
      </c>
      <c r="AI5" s="28" t="s">
        <v>54</v>
      </c>
      <c r="AJ5" s="28" t="s">
        <v>53</v>
      </c>
      <c r="AK5" s="28" t="s">
        <v>52</v>
      </c>
      <c r="AL5" s="28" t="s">
        <v>88</v>
      </c>
      <c r="AM5" s="28" t="s">
        <v>51</v>
      </c>
      <c r="AN5" s="28" t="s">
        <v>50</v>
      </c>
      <c r="AO5" s="28" t="s">
        <v>49</v>
      </c>
      <c r="AP5" s="28" t="s">
        <v>48</v>
      </c>
      <c r="AQ5" s="28" t="s">
        <v>47</v>
      </c>
      <c r="AR5" s="28" t="s">
        <v>46</v>
      </c>
      <c r="AS5" s="28" t="s">
        <v>45</v>
      </c>
      <c r="AT5" s="28" t="s">
        <v>44</v>
      </c>
      <c r="AU5" s="28" t="s">
        <v>85</v>
      </c>
      <c r="AV5" s="28" t="s">
        <v>43</v>
      </c>
      <c r="AW5" s="28" t="s">
        <v>42</v>
      </c>
      <c r="AX5" s="28" t="s">
        <v>89</v>
      </c>
      <c r="AY5" s="28" t="s">
        <v>41</v>
      </c>
      <c r="AZ5" s="28" t="s">
        <v>86</v>
      </c>
      <c r="BA5" s="28" t="s">
        <v>90</v>
      </c>
      <c r="BB5" s="28" t="s">
        <v>91</v>
      </c>
      <c r="BC5" s="28" t="s">
        <v>40</v>
      </c>
      <c r="BD5" s="28" t="s">
        <v>39</v>
      </c>
      <c r="BE5" s="27"/>
      <c r="BF5" s="27"/>
      <c r="BG5" s="27"/>
      <c r="BH5" s="12"/>
    </row>
    <row r="6" spans="1:60" ht="21.75" hidden="1" customHeight="1">
      <c r="A6" s="2"/>
      <c r="B6" s="2"/>
      <c r="C6" s="2"/>
      <c r="D6" s="16"/>
      <c r="E6" s="19"/>
      <c r="F6" s="19"/>
      <c r="G6" s="19"/>
      <c r="H6" s="19"/>
      <c r="I6" s="19"/>
      <c r="J6" s="19"/>
      <c r="K6" s="19"/>
      <c r="L6" s="26"/>
      <c r="M6" s="19"/>
      <c r="N6" s="24"/>
      <c r="O6" s="37" t="s">
        <v>38</v>
      </c>
      <c r="P6" s="25"/>
      <c r="Q6" s="24"/>
      <c r="R6" s="24"/>
      <c r="S6" s="19"/>
      <c r="T6" s="19"/>
      <c r="U6" s="19"/>
      <c r="V6" s="20"/>
      <c r="W6" s="24"/>
      <c r="X6" s="23"/>
      <c r="Y6" s="23"/>
      <c r="Z6" s="22"/>
      <c r="AA6" s="21"/>
      <c r="AB6" s="19"/>
      <c r="AC6" s="19"/>
      <c r="AD6" s="20"/>
      <c r="AE6" s="20"/>
      <c r="AF6" s="19"/>
      <c r="AG6" s="19"/>
      <c r="AH6" s="20"/>
      <c r="AI6" s="19"/>
      <c r="AJ6" s="19"/>
      <c r="AK6" s="19"/>
      <c r="AL6" s="17">
        <v>0</v>
      </c>
      <c r="AM6" s="18">
        <v>0</v>
      </c>
      <c r="AN6" s="17">
        <v>0</v>
      </c>
      <c r="AO6" s="17">
        <v>0</v>
      </c>
      <c r="AP6" s="17">
        <v>0</v>
      </c>
      <c r="AQ6" s="17"/>
      <c r="AR6" s="17"/>
      <c r="AS6" s="17"/>
      <c r="AT6" s="17">
        <v>0</v>
      </c>
      <c r="AU6" s="17">
        <v>0</v>
      </c>
      <c r="AV6" s="17">
        <v>0</v>
      </c>
      <c r="AW6" s="17">
        <v>0</v>
      </c>
      <c r="AX6" s="17">
        <f>AV6-AW6</f>
        <v>0</v>
      </c>
      <c r="AY6" s="17">
        <v>0</v>
      </c>
      <c r="AZ6" s="17">
        <f>AX6-AY6</f>
        <v>0</v>
      </c>
      <c r="BA6" s="17">
        <v>230155578.53999999</v>
      </c>
      <c r="BB6" s="17">
        <v>0</v>
      </c>
      <c r="BC6" s="17"/>
      <c r="BD6" s="17"/>
      <c r="BE6" s="17"/>
      <c r="BF6" s="17"/>
      <c r="BG6" s="17"/>
      <c r="BH6" s="12"/>
    </row>
    <row r="7" spans="1:60" ht="21.75" hidden="1" customHeight="1">
      <c r="A7" s="2"/>
      <c r="B7" s="2"/>
      <c r="C7" s="2"/>
      <c r="D7" s="16"/>
      <c r="E7" s="19"/>
      <c r="F7" s="19"/>
      <c r="G7" s="19"/>
      <c r="H7" s="19"/>
      <c r="I7" s="19"/>
      <c r="J7" s="19"/>
      <c r="K7" s="19"/>
      <c r="L7" s="26"/>
      <c r="M7" s="19"/>
      <c r="N7" s="24"/>
      <c r="O7" s="37" t="s">
        <v>38</v>
      </c>
      <c r="P7" s="25"/>
      <c r="Q7" s="24" t="s">
        <v>12</v>
      </c>
      <c r="R7" s="24"/>
      <c r="S7" s="19"/>
      <c r="T7" s="19"/>
      <c r="U7" s="19"/>
      <c r="V7" s="20"/>
      <c r="W7" s="24"/>
      <c r="X7" s="23"/>
      <c r="Y7" s="23"/>
      <c r="Z7" s="22"/>
      <c r="AA7" s="21"/>
      <c r="AB7" s="19"/>
      <c r="AC7" s="19"/>
      <c r="AD7" s="20"/>
      <c r="AE7" s="20"/>
      <c r="AF7" s="19"/>
      <c r="AG7" s="19"/>
      <c r="AH7" s="20"/>
      <c r="AI7" s="19"/>
      <c r="AJ7" s="19"/>
      <c r="AK7" s="19"/>
      <c r="AL7" s="17">
        <v>400000</v>
      </c>
      <c r="AM7" s="18">
        <v>0</v>
      </c>
      <c r="AN7" s="17">
        <v>0</v>
      </c>
      <c r="AO7" s="17">
        <v>0</v>
      </c>
      <c r="AP7" s="17">
        <v>1400000</v>
      </c>
      <c r="AQ7" s="17"/>
      <c r="AR7" s="17"/>
      <c r="AS7" s="17"/>
      <c r="AT7" s="17">
        <v>1400000</v>
      </c>
      <c r="AU7" s="17">
        <v>0</v>
      </c>
      <c r="AV7" s="17">
        <v>3700000</v>
      </c>
      <c r="AW7" s="17">
        <v>1400000</v>
      </c>
      <c r="AX7" s="17">
        <f t="shared" ref="AX7:AZ8" si="0">AV7-AW7</f>
        <v>2300000</v>
      </c>
      <c r="AY7" s="17">
        <v>-2300000</v>
      </c>
      <c r="AZ7" s="17">
        <f t="shared" si="0"/>
        <v>4600000</v>
      </c>
      <c r="BA7" s="17">
        <v>0</v>
      </c>
      <c r="BB7" s="17">
        <v>0</v>
      </c>
      <c r="BC7" s="17"/>
      <c r="BD7" s="17"/>
      <c r="BE7" s="17"/>
      <c r="BF7" s="17"/>
      <c r="BG7" s="17"/>
      <c r="BH7" s="12"/>
    </row>
    <row r="8" spans="1:60" ht="21.75" hidden="1" customHeight="1">
      <c r="A8" s="2"/>
      <c r="B8" s="2"/>
      <c r="C8" s="2"/>
      <c r="D8" s="16"/>
      <c r="E8" s="57" t="s">
        <v>37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8"/>
      <c r="AL8" s="13">
        <v>400000</v>
      </c>
      <c r="AM8" s="15">
        <v>0</v>
      </c>
      <c r="AN8" s="13">
        <v>0</v>
      </c>
      <c r="AO8" s="13">
        <v>0</v>
      </c>
      <c r="AP8" s="13">
        <v>1400000</v>
      </c>
      <c r="AQ8" s="59"/>
      <c r="AR8" s="59"/>
      <c r="AS8" s="59"/>
      <c r="AT8" s="14">
        <v>1400000</v>
      </c>
      <c r="AU8" s="13">
        <v>0</v>
      </c>
      <c r="AV8" s="13">
        <v>3700000</v>
      </c>
      <c r="AW8" s="13">
        <v>1400000</v>
      </c>
      <c r="AX8" s="17">
        <f t="shared" si="0"/>
        <v>2300000</v>
      </c>
      <c r="AY8" s="13">
        <v>-2300000</v>
      </c>
      <c r="AZ8" s="17">
        <f t="shared" si="0"/>
        <v>4600000</v>
      </c>
      <c r="BA8" s="13">
        <v>230155578.53999999</v>
      </c>
      <c r="BB8" s="13">
        <v>0</v>
      </c>
      <c r="BC8" s="59"/>
      <c r="BD8" s="59"/>
      <c r="BE8" s="59"/>
      <c r="BF8" s="59"/>
      <c r="BG8" s="59"/>
      <c r="BH8" s="12"/>
    </row>
    <row r="9" spans="1:60" ht="12.75" customHeight="1">
      <c r="A9" s="2"/>
      <c r="B9" s="2"/>
      <c r="C9" s="2"/>
      <c r="D9" s="16"/>
      <c r="E9" s="19"/>
      <c r="F9" s="19"/>
      <c r="G9" s="19"/>
      <c r="H9" s="19"/>
      <c r="I9" s="19"/>
      <c r="J9" s="19"/>
      <c r="K9" s="19"/>
      <c r="L9" s="26"/>
      <c r="M9" s="19"/>
      <c r="N9" s="24"/>
      <c r="O9" s="44" t="s">
        <v>35</v>
      </c>
      <c r="P9" s="45"/>
      <c r="Q9" s="46" t="s">
        <v>23</v>
      </c>
      <c r="R9" s="46"/>
      <c r="S9" s="47"/>
      <c r="T9" s="47"/>
      <c r="U9" s="47"/>
      <c r="V9" s="48"/>
      <c r="W9" s="46"/>
      <c r="X9" s="49"/>
      <c r="Y9" s="49"/>
      <c r="Z9" s="50"/>
      <c r="AA9" s="51"/>
      <c r="AB9" s="47"/>
      <c r="AC9" s="47"/>
      <c r="AD9" s="48"/>
      <c r="AE9" s="48"/>
      <c r="AF9" s="47"/>
      <c r="AG9" s="47"/>
      <c r="AH9" s="48"/>
      <c r="AI9" s="47"/>
      <c r="AJ9" s="47"/>
      <c r="AK9" s="47"/>
      <c r="AL9" s="40">
        <v>7989516.1799999997</v>
      </c>
      <c r="AM9" s="52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>
        <v>1669159.31</v>
      </c>
      <c r="AY9" s="40">
        <v>451546.46</v>
      </c>
      <c r="AZ9" s="40">
        <v>1309681.51</v>
      </c>
      <c r="BA9" s="40">
        <f>AX9/AL9*100</f>
        <v>20.891869700175011</v>
      </c>
      <c r="BB9" s="40">
        <f>AX9/AZ9*100</f>
        <v>127.44772658506875</v>
      </c>
      <c r="BC9" s="17"/>
      <c r="BD9" s="17"/>
      <c r="BE9" s="17"/>
      <c r="BF9" s="17"/>
      <c r="BG9" s="17"/>
      <c r="BH9" s="12"/>
    </row>
    <row r="10" spans="1:60" ht="12.75" customHeight="1">
      <c r="A10" s="2"/>
      <c r="B10" s="2"/>
      <c r="C10" s="2"/>
      <c r="D10" s="16"/>
      <c r="E10" s="19"/>
      <c r="F10" s="19"/>
      <c r="G10" s="19"/>
      <c r="H10" s="19"/>
      <c r="I10" s="19"/>
      <c r="J10" s="19"/>
      <c r="K10" s="19"/>
      <c r="L10" s="26"/>
      <c r="M10" s="19"/>
      <c r="N10" s="24"/>
      <c r="O10" s="44" t="s">
        <v>35</v>
      </c>
      <c r="P10" s="45"/>
      <c r="Q10" s="46" t="s">
        <v>22</v>
      </c>
      <c r="R10" s="46"/>
      <c r="S10" s="47"/>
      <c r="T10" s="47"/>
      <c r="U10" s="47"/>
      <c r="V10" s="48"/>
      <c r="W10" s="46"/>
      <c r="X10" s="49"/>
      <c r="Y10" s="49"/>
      <c r="Z10" s="50"/>
      <c r="AA10" s="51"/>
      <c r="AB10" s="47"/>
      <c r="AC10" s="47"/>
      <c r="AD10" s="48"/>
      <c r="AE10" s="48"/>
      <c r="AF10" s="47"/>
      <c r="AG10" s="47"/>
      <c r="AH10" s="48"/>
      <c r="AI10" s="47"/>
      <c r="AJ10" s="47"/>
      <c r="AK10" s="47"/>
      <c r="AL10" s="40">
        <v>2411583.8199999998</v>
      </c>
      <c r="AM10" s="52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>
        <v>625069.94999999995</v>
      </c>
      <c r="AY10" s="40">
        <v>225478.84</v>
      </c>
      <c r="AZ10" s="40">
        <v>319665.08</v>
      </c>
      <c r="BA10" s="40">
        <f t="shared" ref="BA10:BA65" si="1">AX10/AL10*100</f>
        <v>25.919478511014393</v>
      </c>
      <c r="BB10" s="40">
        <v>0</v>
      </c>
      <c r="BC10" s="17"/>
      <c r="BD10" s="17"/>
      <c r="BE10" s="17"/>
      <c r="BF10" s="17"/>
      <c r="BG10" s="17"/>
      <c r="BH10" s="12"/>
    </row>
    <row r="11" spans="1:60" ht="12.75" customHeight="1">
      <c r="A11" s="2"/>
      <c r="B11" s="2"/>
      <c r="C11" s="2"/>
      <c r="D11" s="16"/>
      <c r="E11" s="19"/>
      <c r="F11" s="19"/>
      <c r="G11" s="19"/>
      <c r="H11" s="19"/>
      <c r="I11" s="19"/>
      <c r="J11" s="19"/>
      <c r="K11" s="19"/>
      <c r="L11" s="26"/>
      <c r="M11" s="19"/>
      <c r="N11" s="24"/>
      <c r="O11" s="44" t="s">
        <v>35</v>
      </c>
      <c r="P11" s="45"/>
      <c r="Q11" s="46" t="s">
        <v>21</v>
      </c>
      <c r="R11" s="46"/>
      <c r="S11" s="47"/>
      <c r="T11" s="47"/>
      <c r="U11" s="47"/>
      <c r="V11" s="48"/>
      <c r="W11" s="46"/>
      <c r="X11" s="49"/>
      <c r="Y11" s="49"/>
      <c r="Z11" s="50"/>
      <c r="AA11" s="51"/>
      <c r="AB11" s="47"/>
      <c r="AC11" s="47"/>
      <c r="AD11" s="48"/>
      <c r="AE11" s="48"/>
      <c r="AF11" s="47"/>
      <c r="AG11" s="47"/>
      <c r="AH11" s="48"/>
      <c r="AI11" s="47"/>
      <c r="AJ11" s="47"/>
      <c r="AK11" s="47"/>
      <c r="AL11" s="40">
        <v>19036399.579999998</v>
      </c>
      <c r="AM11" s="52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>
        <v>4899306.0999999996</v>
      </c>
      <c r="AY11" s="40">
        <v>2394039.48</v>
      </c>
      <c r="AZ11" s="40">
        <v>4879804.72</v>
      </c>
      <c r="BA11" s="40">
        <f t="shared" si="1"/>
        <v>25.736516400650171</v>
      </c>
      <c r="BB11" s="40">
        <f t="shared" ref="BB11:BB68" si="2">AX11/AZ11*100</f>
        <v>100.39963443455171</v>
      </c>
      <c r="BC11" s="17"/>
      <c r="BD11" s="17"/>
      <c r="BE11" s="17"/>
      <c r="BF11" s="17"/>
      <c r="BG11" s="17"/>
      <c r="BH11" s="12"/>
    </row>
    <row r="12" spans="1:60" ht="12.75" customHeight="1">
      <c r="A12" s="2"/>
      <c r="B12" s="2"/>
      <c r="C12" s="2"/>
      <c r="D12" s="16"/>
      <c r="E12" s="19"/>
      <c r="F12" s="19"/>
      <c r="G12" s="19"/>
      <c r="H12" s="19"/>
      <c r="I12" s="19"/>
      <c r="J12" s="19"/>
      <c r="K12" s="19"/>
      <c r="L12" s="26"/>
      <c r="M12" s="19"/>
      <c r="N12" s="24"/>
      <c r="O12" s="44" t="s">
        <v>35</v>
      </c>
      <c r="P12" s="45"/>
      <c r="Q12" s="46" t="s">
        <v>20</v>
      </c>
      <c r="R12" s="46"/>
      <c r="S12" s="47"/>
      <c r="T12" s="47"/>
      <c r="U12" s="47"/>
      <c r="V12" s="48"/>
      <c r="W12" s="46"/>
      <c r="X12" s="49"/>
      <c r="Y12" s="49"/>
      <c r="Z12" s="50"/>
      <c r="AA12" s="51"/>
      <c r="AB12" s="47"/>
      <c r="AC12" s="47"/>
      <c r="AD12" s="48"/>
      <c r="AE12" s="48"/>
      <c r="AF12" s="47"/>
      <c r="AG12" s="47"/>
      <c r="AH12" s="48"/>
      <c r="AI12" s="47"/>
      <c r="AJ12" s="47"/>
      <c r="AK12" s="47"/>
      <c r="AL12" s="40">
        <v>6278906.2199999997</v>
      </c>
      <c r="AM12" s="52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>
        <v>2585919.67</v>
      </c>
      <c r="AY12" s="40">
        <v>1259634.71</v>
      </c>
      <c r="AZ12" s="40">
        <v>1413368.56</v>
      </c>
      <c r="BA12" s="40">
        <f t="shared" si="1"/>
        <v>41.184237817777124</v>
      </c>
      <c r="BB12" s="40">
        <v>0</v>
      </c>
      <c r="BC12" s="17"/>
      <c r="BD12" s="17"/>
      <c r="BE12" s="17"/>
      <c r="BF12" s="17"/>
      <c r="BG12" s="17"/>
      <c r="BH12" s="12"/>
    </row>
    <row r="13" spans="1:60" ht="12.75" customHeight="1">
      <c r="A13" s="2"/>
      <c r="B13" s="2"/>
      <c r="C13" s="2"/>
      <c r="D13" s="16"/>
      <c r="E13" s="19"/>
      <c r="F13" s="19"/>
      <c r="G13" s="19"/>
      <c r="H13" s="19"/>
      <c r="I13" s="19"/>
      <c r="J13" s="19"/>
      <c r="K13" s="19"/>
      <c r="L13" s="26"/>
      <c r="M13" s="19"/>
      <c r="N13" s="24"/>
      <c r="O13" s="44" t="s">
        <v>35</v>
      </c>
      <c r="P13" s="45"/>
      <c r="Q13" s="46" t="s">
        <v>6</v>
      </c>
      <c r="R13" s="46"/>
      <c r="S13" s="47"/>
      <c r="T13" s="47"/>
      <c r="U13" s="47"/>
      <c r="V13" s="48"/>
      <c r="W13" s="46"/>
      <c r="X13" s="49"/>
      <c r="Y13" s="49"/>
      <c r="Z13" s="50"/>
      <c r="AA13" s="51"/>
      <c r="AB13" s="47"/>
      <c r="AC13" s="47"/>
      <c r="AD13" s="48"/>
      <c r="AE13" s="48"/>
      <c r="AF13" s="47"/>
      <c r="AG13" s="47"/>
      <c r="AH13" s="48"/>
      <c r="AI13" s="47"/>
      <c r="AJ13" s="47"/>
      <c r="AK13" s="47"/>
      <c r="AL13" s="40">
        <v>5506837.4500000002</v>
      </c>
      <c r="AM13" s="52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>
        <v>1709382.46</v>
      </c>
      <c r="AY13" s="40">
        <v>734467.47</v>
      </c>
      <c r="AZ13" s="40">
        <v>1180390.06</v>
      </c>
      <c r="BA13" s="40">
        <f t="shared" si="1"/>
        <v>31.041091652342125</v>
      </c>
      <c r="BB13" s="40">
        <f t="shared" si="2"/>
        <v>144.81505037411105</v>
      </c>
      <c r="BC13" s="17"/>
      <c r="BD13" s="17"/>
      <c r="BE13" s="17"/>
      <c r="BF13" s="17"/>
      <c r="BG13" s="17"/>
      <c r="BH13" s="12"/>
    </row>
    <row r="14" spans="1:60" ht="12.75" customHeight="1">
      <c r="A14" s="2"/>
      <c r="B14" s="2"/>
      <c r="C14" s="2"/>
      <c r="D14" s="16"/>
      <c r="E14" s="19"/>
      <c r="F14" s="19"/>
      <c r="G14" s="19"/>
      <c r="H14" s="19"/>
      <c r="I14" s="19"/>
      <c r="J14" s="19"/>
      <c r="K14" s="19"/>
      <c r="L14" s="26"/>
      <c r="M14" s="19"/>
      <c r="N14" s="24"/>
      <c r="O14" s="44" t="s">
        <v>35</v>
      </c>
      <c r="P14" s="45"/>
      <c r="Q14" s="46">
        <v>247</v>
      </c>
      <c r="R14" s="46"/>
      <c r="S14" s="47"/>
      <c r="T14" s="47"/>
      <c r="U14" s="47"/>
      <c r="V14" s="48"/>
      <c r="W14" s="46"/>
      <c r="X14" s="49"/>
      <c r="Y14" s="49"/>
      <c r="Z14" s="50"/>
      <c r="AA14" s="51"/>
      <c r="AB14" s="47"/>
      <c r="AC14" s="47"/>
      <c r="AD14" s="48"/>
      <c r="AE14" s="48"/>
      <c r="AF14" s="47"/>
      <c r="AG14" s="47"/>
      <c r="AH14" s="48"/>
      <c r="AI14" s="47"/>
      <c r="AJ14" s="47"/>
      <c r="AK14" s="47"/>
      <c r="AL14" s="40">
        <v>1242280.04</v>
      </c>
      <c r="AM14" s="52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>
        <v>923940.78</v>
      </c>
      <c r="AY14" s="40"/>
      <c r="AZ14" s="40">
        <v>767011.49</v>
      </c>
      <c r="BA14" s="40">
        <f t="shared" si="1"/>
        <v>74.374597534385245</v>
      </c>
      <c r="BB14" s="40">
        <f t="shared" si="2"/>
        <v>120.45983561471812</v>
      </c>
      <c r="BC14" s="17"/>
      <c r="BD14" s="17"/>
      <c r="BE14" s="17"/>
      <c r="BF14" s="17"/>
      <c r="BG14" s="17"/>
      <c r="BH14" s="12"/>
    </row>
    <row r="15" spans="1:60" ht="12.75" customHeight="1">
      <c r="A15" s="2"/>
      <c r="B15" s="2"/>
      <c r="C15" s="2"/>
      <c r="D15" s="16"/>
      <c r="E15" s="19"/>
      <c r="F15" s="19"/>
      <c r="G15" s="19"/>
      <c r="H15" s="19"/>
      <c r="I15" s="19"/>
      <c r="J15" s="19"/>
      <c r="K15" s="19"/>
      <c r="L15" s="26"/>
      <c r="M15" s="19"/>
      <c r="N15" s="24"/>
      <c r="O15" s="44" t="s">
        <v>35</v>
      </c>
      <c r="P15" s="45"/>
      <c r="Q15" s="46" t="s">
        <v>27</v>
      </c>
      <c r="R15" s="46"/>
      <c r="S15" s="47"/>
      <c r="T15" s="47"/>
      <c r="U15" s="47"/>
      <c r="V15" s="48"/>
      <c r="W15" s="46"/>
      <c r="X15" s="49"/>
      <c r="Y15" s="49"/>
      <c r="Z15" s="50"/>
      <c r="AA15" s="51"/>
      <c r="AB15" s="47"/>
      <c r="AC15" s="47"/>
      <c r="AD15" s="48"/>
      <c r="AE15" s="48"/>
      <c r="AF15" s="47"/>
      <c r="AG15" s="47"/>
      <c r="AH15" s="48"/>
      <c r="AI15" s="47"/>
      <c r="AJ15" s="47"/>
      <c r="AK15" s="47"/>
      <c r="AL15" s="40">
        <v>0</v>
      </c>
      <c r="AM15" s="52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>
        <v>0</v>
      </c>
      <c r="AY15" s="40">
        <v>98200.42</v>
      </c>
      <c r="AZ15" s="40">
        <v>50000</v>
      </c>
      <c r="BA15" s="40">
        <v>0</v>
      </c>
      <c r="BB15" s="40">
        <v>0</v>
      </c>
      <c r="BC15" s="17"/>
      <c r="BD15" s="17"/>
      <c r="BE15" s="17"/>
      <c r="BF15" s="17"/>
      <c r="BG15" s="17"/>
      <c r="BH15" s="12"/>
    </row>
    <row r="16" spans="1:60" ht="12.75" customHeight="1">
      <c r="A16" s="2"/>
      <c r="B16" s="2"/>
      <c r="C16" s="2"/>
      <c r="D16" s="16"/>
      <c r="E16" s="19"/>
      <c r="F16" s="19"/>
      <c r="G16" s="19"/>
      <c r="H16" s="19"/>
      <c r="I16" s="19"/>
      <c r="J16" s="19"/>
      <c r="K16" s="19"/>
      <c r="L16" s="26"/>
      <c r="M16" s="19"/>
      <c r="N16" s="24"/>
      <c r="O16" s="44" t="s">
        <v>35</v>
      </c>
      <c r="P16" s="45"/>
      <c r="Q16" s="46" t="s">
        <v>26</v>
      </c>
      <c r="R16" s="46"/>
      <c r="S16" s="47"/>
      <c r="T16" s="47"/>
      <c r="U16" s="47"/>
      <c r="V16" s="48"/>
      <c r="W16" s="46"/>
      <c r="X16" s="49"/>
      <c r="Y16" s="49"/>
      <c r="Z16" s="50"/>
      <c r="AA16" s="51"/>
      <c r="AB16" s="47"/>
      <c r="AC16" s="47"/>
      <c r="AD16" s="48"/>
      <c r="AE16" s="48"/>
      <c r="AF16" s="47"/>
      <c r="AG16" s="47"/>
      <c r="AH16" s="48"/>
      <c r="AI16" s="47"/>
      <c r="AJ16" s="47"/>
      <c r="AK16" s="47"/>
      <c r="AL16" s="40">
        <v>350000</v>
      </c>
      <c r="AM16" s="52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>
        <v>0</v>
      </c>
      <c r="AY16" s="40">
        <v>361192.72</v>
      </c>
      <c r="AZ16" s="40">
        <v>0</v>
      </c>
      <c r="BA16" s="40">
        <f t="shared" si="1"/>
        <v>0</v>
      </c>
      <c r="BB16" s="40">
        <v>0</v>
      </c>
      <c r="BC16" s="17"/>
      <c r="BD16" s="17"/>
      <c r="BE16" s="17"/>
      <c r="BF16" s="17"/>
      <c r="BG16" s="17"/>
      <c r="BH16" s="12"/>
    </row>
    <row r="17" spans="1:60" ht="12.75" customHeight="1">
      <c r="A17" s="2"/>
      <c r="B17" s="2"/>
      <c r="C17" s="2"/>
      <c r="D17" s="16"/>
      <c r="E17" s="19"/>
      <c r="F17" s="19"/>
      <c r="G17" s="19"/>
      <c r="H17" s="19"/>
      <c r="I17" s="19"/>
      <c r="J17" s="19"/>
      <c r="K17" s="19"/>
      <c r="L17" s="26"/>
      <c r="M17" s="19"/>
      <c r="N17" s="24"/>
      <c r="O17" s="44" t="s">
        <v>35</v>
      </c>
      <c r="P17" s="45"/>
      <c r="Q17" s="46" t="s">
        <v>16</v>
      </c>
      <c r="R17" s="46"/>
      <c r="S17" s="47"/>
      <c r="T17" s="47"/>
      <c r="U17" s="47"/>
      <c r="V17" s="48"/>
      <c r="W17" s="46"/>
      <c r="X17" s="49"/>
      <c r="Y17" s="49"/>
      <c r="Z17" s="50"/>
      <c r="AA17" s="51"/>
      <c r="AB17" s="47"/>
      <c r="AC17" s="47"/>
      <c r="AD17" s="48"/>
      <c r="AE17" s="48"/>
      <c r="AF17" s="47"/>
      <c r="AG17" s="47"/>
      <c r="AH17" s="48"/>
      <c r="AI17" s="47"/>
      <c r="AJ17" s="47"/>
      <c r="AK17" s="47"/>
      <c r="AL17" s="40">
        <v>304000</v>
      </c>
      <c r="AM17" s="52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>
        <v>68438</v>
      </c>
      <c r="AY17" s="40">
        <v>18333.2</v>
      </c>
      <c r="AZ17" s="40">
        <v>983</v>
      </c>
      <c r="BA17" s="40">
        <f t="shared" si="1"/>
        <v>22.512499999999999</v>
      </c>
      <c r="BB17" s="40">
        <f t="shared" si="2"/>
        <v>6962.1566632756867</v>
      </c>
      <c r="BC17" s="17"/>
      <c r="BD17" s="17"/>
      <c r="BE17" s="17"/>
      <c r="BF17" s="17"/>
      <c r="BG17" s="17"/>
      <c r="BH17" s="12"/>
    </row>
    <row r="18" spans="1:60" ht="12.75" customHeight="1">
      <c r="A18" s="2"/>
      <c r="B18" s="2"/>
      <c r="C18" s="2"/>
      <c r="D18" s="16"/>
      <c r="E18" s="19"/>
      <c r="F18" s="19"/>
      <c r="G18" s="19"/>
      <c r="H18" s="19"/>
      <c r="I18" s="19"/>
      <c r="J18" s="19"/>
      <c r="K18" s="19"/>
      <c r="L18" s="26"/>
      <c r="M18" s="19"/>
      <c r="N18" s="24"/>
      <c r="O18" s="44" t="s">
        <v>35</v>
      </c>
      <c r="P18" s="45"/>
      <c r="Q18" s="46" t="s">
        <v>14</v>
      </c>
      <c r="R18" s="46"/>
      <c r="S18" s="47"/>
      <c r="T18" s="47"/>
      <c r="U18" s="47"/>
      <c r="V18" s="48"/>
      <c r="W18" s="46"/>
      <c r="X18" s="49"/>
      <c r="Y18" s="49"/>
      <c r="Z18" s="50"/>
      <c r="AA18" s="51"/>
      <c r="AB18" s="47"/>
      <c r="AC18" s="47"/>
      <c r="AD18" s="48"/>
      <c r="AE18" s="48"/>
      <c r="AF18" s="47"/>
      <c r="AG18" s="47"/>
      <c r="AH18" s="48"/>
      <c r="AI18" s="47"/>
      <c r="AJ18" s="47"/>
      <c r="AK18" s="47"/>
      <c r="AL18" s="40">
        <v>235567.43</v>
      </c>
      <c r="AM18" s="52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>
        <v>135567.43</v>
      </c>
      <c r="AY18" s="40">
        <v>210887.03</v>
      </c>
      <c r="AZ18" s="40">
        <v>109873.17</v>
      </c>
      <c r="BA18" s="40">
        <f t="shared" si="1"/>
        <v>57.549309766634551</v>
      </c>
      <c r="BB18" s="40">
        <v>0</v>
      </c>
      <c r="BC18" s="17"/>
      <c r="BD18" s="17"/>
      <c r="BE18" s="17"/>
      <c r="BF18" s="17"/>
      <c r="BG18" s="17"/>
      <c r="BH18" s="12"/>
    </row>
    <row r="19" spans="1:60" ht="12.75" customHeight="1">
      <c r="A19" s="2"/>
      <c r="B19" s="2"/>
      <c r="C19" s="2"/>
      <c r="D19" s="16"/>
      <c r="E19" s="19"/>
      <c r="F19" s="19"/>
      <c r="G19" s="19"/>
      <c r="H19" s="19"/>
      <c r="I19" s="19"/>
      <c r="J19" s="19"/>
      <c r="K19" s="19"/>
      <c r="L19" s="26"/>
      <c r="M19" s="19"/>
      <c r="N19" s="24"/>
      <c r="O19" s="44" t="s">
        <v>35</v>
      </c>
      <c r="P19" s="45"/>
      <c r="Q19" s="46" t="s">
        <v>36</v>
      </c>
      <c r="R19" s="46"/>
      <c r="S19" s="47"/>
      <c r="T19" s="47"/>
      <c r="U19" s="47"/>
      <c r="V19" s="48"/>
      <c r="W19" s="46"/>
      <c r="X19" s="49"/>
      <c r="Y19" s="49"/>
      <c r="Z19" s="50"/>
      <c r="AA19" s="51"/>
      <c r="AB19" s="47"/>
      <c r="AC19" s="47"/>
      <c r="AD19" s="48"/>
      <c r="AE19" s="48"/>
      <c r="AF19" s="47"/>
      <c r="AG19" s="47"/>
      <c r="AH19" s="48"/>
      <c r="AI19" s="47"/>
      <c r="AJ19" s="47"/>
      <c r="AK19" s="47"/>
      <c r="AL19" s="40">
        <v>230000</v>
      </c>
      <c r="AM19" s="52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>
        <v>0</v>
      </c>
      <c r="AY19" s="40">
        <v>30000</v>
      </c>
      <c r="AZ19" s="40">
        <v>0</v>
      </c>
      <c r="BA19" s="40">
        <f t="shared" si="1"/>
        <v>0</v>
      </c>
      <c r="BB19" s="40">
        <v>0</v>
      </c>
      <c r="BC19" s="17"/>
      <c r="BD19" s="17"/>
      <c r="BE19" s="17"/>
      <c r="BF19" s="17"/>
      <c r="BG19" s="17"/>
      <c r="BH19" s="12"/>
    </row>
    <row r="20" spans="1:60" ht="21.75" customHeight="1">
      <c r="A20" s="2"/>
      <c r="B20" s="2"/>
      <c r="C20" s="2"/>
      <c r="D20" s="16"/>
      <c r="E20" s="57" t="s">
        <v>34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8"/>
      <c r="AL20" s="13">
        <v>43585090.719999999</v>
      </c>
      <c r="AM20" s="15"/>
      <c r="AN20" s="13"/>
      <c r="AO20" s="13"/>
      <c r="AP20" s="13"/>
      <c r="AQ20" s="59"/>
      <c r="AR20" s="59"/>
      <c r="AS20" s="59"/>
      <c r="AT20" s="14"/>
      <c r="AU20" s="32"/>
      <c r="AV20" s="34"/>
      <c r="AW20" s="34"/>
      <c r="AX20" s="32">
        <v>12616783.699999999</v>
      </c>
      <c r="AY20" s="34">
        <v>5928544.1800000006</v>
      </c>
      <c r="AZ20" s="32">
        <f>SUM(AZ9:AZ19)</f>
        <v>10030777.59</v>
      </c>
      <c r="BA20" s="32">
        <f t="shared" si="1"/>
        <v>28.947476055637772</v>
      </c>
      <c r="BB20" s="32">
        <f t="shared" si="2"/>
        <v>125.78071427461488</v>
      </c>
      <c r="BC20" s="59"/>
      <c r="BD20" s="59"/>
      <c r="BE20" s="59"/>
      <c r="BF20" s="59"/>
      <c r="BG20" s="59"/>
      <c r="BH20" s="12"/>
    </row>
    <row r="21" spans="1:60" ht="12.75" customHeight="1">
      <c r="A21" s="2"/>
      <c r="B21" s="2"/>
      <c r="C21" s="2"/>
      <c r="D21" s="16"/>
      <c r="E21" s="19"/>
      <c r="F21" s="19"/>
      <c r="G21" s="19"/>
      <c r="H21" s="19"/>
      <c r="I21" s="19"/>
      <c r="J21" s="19"/>
      <c r="K21" s="19"/>
      <c r="L21" s="26"/>
      <c r="M21" s="19"/>
      <c r="N21" s="24"/>
      <c r="O21" s="44" t="s">
        <v>33</v>
      </c>
      <c r="P21" s="45"/>
      <c r="Q21" s="46" t="s">
        <v>6</v>
      </c>
      <c r="R21" s="46"/>
      <c r="S21" s="47"/>
      <c r="T21" s="47"/>
      <c r="U21" s="47"/>
      <c r="V21" s="48"/>
      <c r="W21" s="46"/>
      <c r="X21" s="49"/>
      <c r="Y21" s="49"/>
      <c r="Z21" s="50"/>
      <c r="AA21" s="51"/>
      <c r="AB21" s="47"/>
      <c r="AC21" s="47"/>
      <c r="AD21" s="48"/>
      <c r="AE21" s="48"/>
      <c r="AF21" s="47"/>
      <c r="AG21" s="47"/>
      <c r="AH21" s="48"/>
      <c r="AI21" s="47"/>
      <c r="AJ21" s="47"/>
      <c r="AK21" s="47"/>
      <c r="AL21" s="40">
        <v>51628494.140000001</v>
      </c>
      <c r="AM21" s="52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>
        <v>932251</v>
      </c>
      <c r="AY21" s="40">
        <v>5272720.72</v>
      </c>
      <c r="AZ21" s="40">
        <v>916250</v>
      </c>
      <c r="BA21" s="32">
        <f t="shared" si="1"/>
        <v>1.8056908603067769</v>
      </c>
      <c r="BB21" s="32">
        <f t="shared" si="2"/>
        <v>101.74635743519782</v>
      </c>
      <c r="BC21" s="17"/>
      <c r="BD21" s="17"/>
      <c r="BE21" s="17"/>
      <c r="BF21" s="17"/>
      <c r="BG21" s="17"/>
      <c r="BH21" s="12"/>
    </row>
    <row r="22" spans="1:60" ht="12.75" customHeight="1">
      <c r="A22" s="2"/>
      <c r="B22" s="2"/>
      <c r="C22" s="2"/>
      <c r="D22" s="16"/>
      <c r="E22" s="19"/>
      <c r="F22" s="19"/>
      <c r="G22" s="19"/>
      <c r="H22" s="19"/>
      <c r="I22" s="19"/>
      <c r="J22" s="19"/>
      <c r="K22" s="19"/>
      <c r="L22" s="26"/>
      <c r="M22" s="19"/>
      <c r="N22" s="24"/>
      <c r="O22" s="44" t="s">
        <v>33</v>
      </c>
      <c r="P22" s="45"/>
      <c r="Q22" s="46">
        <v>831</v>
      </c>
      <c r="R22" s="46"/>
      <c r="S22" s="47"/>
      <c r="T22" s="47"/>
      <c r="U22" s="47"/>
      <c r="V22" s="48"/>
      <c r="W22" s="46"/>
      <c r="X22" s="49"/>
      <c r="Y22" s="49"/>
      <c r="Z22" s="50"/>
      <c r="AA22" s="51"/>
      <c r="AB22" s="47"/>
      <c r="AC22" s="47"/>
      <c r="AD22" s="48"/>
      <c r="AE22" s="48"/>
      <c r="AF22" s="47"/>
      <c r="AG22" s="47"/>
      <c r="AH22" s="48"/>
      <c r="AI22" s="47"/>
      <c r="AJ22" s="47"/>
      <c r="AK22" s="53"/>
      <c r="AL22" s="54">
        <v>0</v>
      </c>
      <c r="AM22" s="55"/>
      <c r="AN22" s="54"/>
      <c r="AO22" s="54"/>
      <c r="AP22" s="54"/>
      <c r="AQ22" s="40"/>
      <c r="AR22" s="40"/>
      <c r="AS22" s="40"/>
      <c r="AT22" s="56"/>
      <c r="AU22" s="40"/>
      <c r="AV22" s="54"/>
      <c r="AW22" s="54"/>
      <c r="AX22" s="40">
        <v>0</v>
      </c>
      <c r="AY22" s="54"/>
      <c r="AZ22" s="40">
        <v>100000</v>
      </c>
      <c r="BA22" s="32">
        <v>0</v>
      </c>
      <c r="BB22" s="32">
        <v>0</v>
      </c>
      <c r="BC22" s="17"/>
      <c r="BD22" s="17"/>
      <c r="BE22" s="17"/>
      <c r="BF22" s="17"/>
      <c r="BG22" s="17"/>
      <c r="BH22" s="12"/>
    </row>
    <row r="23" spans="1:60" ht="12.75" customHeight="1">
      <c r="A23" s="2"/>
      <c r="B23" s="2"/>
      <c r="C23" s="2"/>
      <c r="D23" s="16"/>
      <c r="E23" s="57" t="s">
        <v>32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8"/>
      <c r="AL23" s="13">
        <v>51628494.140000001</v>
      </c>
      <c r="AM23" s="15"/>
      <c r="AN23" s="13"/>
      <c r="AO23" s="13"/>
      <c r="AP23" s="13"/>
      <c r="AQ23" s="59"/>
      <c r="AR23" s="59"/>
      <c r="AS23" s="59"/>
      <c r="AT23" s="14"/>
      <c r="AU23" s="32"/>
      <c r="AV23" s="34"/>
      <c r="AW23" s="34"/>
      <c r="AX23" s="32">
        <v>932251</v>
      </c>
      <c r="AY23" s="34">
        <v>12240370.25</v>
      </c>
      <c r="AZ23" s="32">
        <f>SUM(AZ21:AZ22)</f>
        <v>1016250</v>
      </c>
      <c r="BA23" s="32">
        <f t="shared" si="1"/>
        <v>1.8056908603067769</v>
      </c>
      <c r="BB23" s="32">
        <f t="shared" si="2"/>
        <v>91.734415744157445</v>
      </c>
      <c r="BC23" s="59"/>
      <c r="BD23" s="59"/>
      <c r="BE23" s="59"/>
      <c r="BF23" s="59"/>
      <c r="BG23" s="59"/>
      <c r="BH23" s="12"/>
    </row>
    <row r="24" spans="1:60" ht="21.75" customHeight="1">
      <c r="A24" s="2"/>
      <c r="B24" s="2"/>
      <c r="C24" s="2"/>
      <c r="D24" s="16"/>
      <c r="E24" s="19"/>
      <c r="F24" s="19"/>
      <c r="G24" s="19"/>
      <c r="H24" s="19"/>
      <c r="I24" s="19"/>
      <c r="J24" s="19"/>
      <c r="K24" s="19"/>
      <c r="L24" s="26"/>
      <c r="M24" s="19"/>
      <c r="N24" s="24"/>
      <c r="O24" s="37" t="s">
        <v>30</v>
      </c>
      <c r="P24" s="25"/>
      <c r="Q24" s="24" t="s">
        <v>31</v>
      </c>
      <c r="R24" s="24"/>
      <c r="S24" s="19"/>
      <c r="T24" s="19"/>
      <c r="U24" s="19"/>
      <c r="V24" s="20"/>
      <c r="W24" s="24"/>
      <c r="X24" s="23"/>
      <c r="Y24" s="23"/>
      <c r="Z24" s="22"/>
      <c r="AA24" s="21"/>
      <c r="AB24" s="19"/>
      <c r="AC24" s="19"/>
      <c r="AD24" s="20"/>
      <c r="AE24" s="20"/>
      <c r="AF24" s="19"/>
      <c r="AG24" s="19"/>
      <c r="AH24" s="20"/>
      <c r="AI24" s="19"/>
      <c r="AJ24" s="19"/>
      <c r="AK24" s="19"/>
      <c r="AL24" s="17">
        <v>26250</v>
      </c>
      <c r="AM24" s="18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>
        <v>11811.67</v>
      </c>
      <c r="AY24" s="17">
        <v>43600</v>
      </c>
      <c r="AZ24" s="17">
        <v>13977.29</v>
      </c>
      <c r="BA24" s="40">
        <f t="shared" si="1"/>
        <v>44.996838095238097</v>
      </c>
      <c r="BB24" s="32">
        <f t="shared" si="2"/>
        <v>84.50615248020182</v>
      </c>
      <c r="BC24" s="17"/>
      <c r="BD24" s="17"/>
      <c r="BE24" s="17"/>
      <c r="BF24" s="17"/>
      <c r="BG24" s="17"/>
      <c r="BH24" s="12"/>
    </row>
    <row r="25" spans="1:60" ht="21.75" customHeight="1">
      <c r="A25" s="2"/>
      <c r="B25" s="2"/>
      <c r="C25" s="2"/>
      <c r="D25" s="16"/>
      <c r="E25" s="19"/>
      <c r="F25" s="19"/>
      <c r="G25" s="19"/>
      <c r="H25" s="19"/>
      <c r="I25" s="19"/>
      <c r="J25" s="19"/>
      <c r="K25" s="19"/>
      <c r="L25" s="26"/>
      <c r="M25" s="19"/>
      <c r="N25" s="24"/>
      <c r="O25" s="37" t="s">
        <v>30</v>
      </c>
      <c r="P25" s="25"/>
      <c r="Q25" s="24">
        <v>244</v>
      </c>
      <c r="R25" s="24"/>
      <c r="S25" s="19"/>
      <c r="T25" s="19"/>
      <c r="U25" s="19"/>
      <c r="V25" s="20"/>
      <c r="W25" s="24"/>
      <c r="X25" s="23"/>
      <c r="Y25" s="23"/>
      <c r="Z25" s="22"/>
      <c r="AA25" s="21"/>
      <c r="AB25" s="19"/>
      <c r="AC25" s="19"/>
      <c r="AD25" s="20"/>
      <c r="AE25" s="20"/>
      <c r="AF25" s="19"/>
      <c r="AG25" s="19"/>
      <c r="AH25" s="20"/>
      <c r="AI25" s="19"/>
      <c r="AJ25" s="19"/>
      <c r="AK25" s="41"/>
      <c r="AL25" s="42">
        <v>70141.320000000007</v>
      </c>
      <c r="AM25" s="43"/>
      <c r="AN25" s="42"/>
      <c r="AO25" s="42"/>
      <c r="AP25" s="42"/>
      <c r="AQ25" s="17"/>
      <c r="AR25" s="17"/>
      <c r="AS25" s="17"/>
      <c r="AT25" s="14"/>
      <c r="AU25" s="17"/>
      <c r="AV25" s="42"/>
      <c r="AW25" s="42"/>
      <c r="AX25" s="17">
        <v>0</v>
      </c>
      <c r="AY25" s="42"/>
      <c r="AZ25" s="17">
        <v>27088.080000000002</v>
      </c>
      <c r="BA25" s="40">
        <f t="shared" si="1"/>
        <v>0</v>
      </c>
      <c r="BB25" s="32">
        <v>0</v>
      </c>
      <c r="BC25" s="17"/>
      <c r="BD25" s="17"/>
      <c r="BE25" s="17"/>
      <c r="BF25" s="17"/>
      <c r="BG25" s="17"/>
      <c r="BH25" s="12"/>
    </row>
    <row r="26" spans="1:60" ht="21.75" customHeight="1">
      <c r="A26" s="2"/>
      <c r="B26" s="2"/>
      <c r="C26" s="2"/>
      <c r="D26" s="16"/>
      <c r="E26" s="19"/>
      <c r="F26" s="19"/>
      <c r="G26" s="19"/>
      <c r="H26" s="19"/>
      <c r="I26" s="19"/>
      <c r="J26" s="19"/>
      <c r="K26" s="19"/>
      <c r="L26" s="26"/>
      <c r="M26" s="19"/>
      <c r="N26" s="24"/>
      <c r="O26" s="37" t="s">
        <v>30</v>
      </c>
      <c r="P26" s="25"/>
      <c r="Q26" s="24">
        <v>812</v>
      </c>
      <c r="R26" s="24"/>
      <c r="S26" s="19"/>
      <c r="T26" s="19"/>
      <c r="U26" s="19"/>
      <c r="V26" s="20"/>
      <c r="W26" s="24"/>
      <c r="X26" s="23"/>
      <c r="Y26" s="23"/>
      <c r="Z26" s="22"/>
      <c r="AA26" s="21"/>
      <c r="AB26" s="19"/>
      <c r="AC26" s="19"/>
      <c r="AD26" s="20"/>
      <c r="AE26" s="20"/>
      <c r="AF26" s="19"/>
      <c r="AG26" s="19"/>
      <c r="AH26" s="20"/>
      <c r="AI26" s="19"/>
      <c r="AJ26" s="19"/>
      <c r="AK26" s="41"/>
      <c r="AL26" s="42">
        <v>1350000</v>
      </c>
      <c r="AM26" s="43"/>
      <c r="AN26" s="42"/>
      <c r="AO26" s="42"/>
      <c r="AP26" s="42"/>
      <c r="AQ26" s="17"/>
      <c r="AR26" s="17"/>
      <c r="AS26" s="17"/>
      <c r="AT26" s="14"/>
      <c r="AU26" s="17"/>
      <c r="AV26" s="42"/>
      <c r="AW26" s="42"/>
      <c r="AX26" s="17">
        <v>450000</v>
      </c>
      <c r="AY26" s="42"/>
      <c r="AZ26" s="17">
        <v>0</v>
      </c>
      <c r="BA26" s="40">
        <f t="shared" si="1"/>
        <v>33.333333333333329</v>
      </c>
      <c r="BB26" s="32">
        <v>0</v>
      </c>
      <c r="BC26" s="17"/>
      <c r="BD26" s="17"/>
      <c r="BE26" s="17"/>
      <c r="BF26" s="17"/>
      <c r="BG26" s="17"/>
      <c r="BH26" s="12"/>
    </row>
    <row r="27" spans="1:60" ht="21.75" customHeight="1">
      <c r="A27" s="2"/>
      <c r="B27" s="2"/>
      <c r="C27" s="2"/>
      <c r="D27" s="16"/>
      <c r="E27" s="19"/>
      <c r="F27" s="19"/>
      <c r="G27" s="19"/>
      <c r="H27" s="19"/>
      <c r="I27" s="19"/>
      <c r="J27" s="19"/>
      <c r="K27" s="19"/>
      <c r="L27" s="26"/>
      <c r="M27" s="19"/>
      <c r="N27" s="24"/>
      <c r="O27" s="37" t="s">
        <v>30</v>
      </c>
      <c r="P27" s="25"/>
      <c r="Q27" s="24">
        <v>831</v>
      </c>
      <c r="R27" s="24"/>
      <c r="S27" s="19"/>
      <c r="T27" s="19"/>
      <c r="U27" s="19"/>
      <c r="V27" s="20"/>
      <c r="W27" s="24"/>
      <c r="X27" s="23"/>
      <c r="Y27" s="23"/>
      <c r="Z27" s="22"/>
      <c r="AA27" s="21"/>
      <c r="AB27" s="19"/>
      <c r="AC27" s="19"/>
      <c r="AD27" s="20"/>
      <c r="AE27" s="20"/>
      <c r="AF27" s="19"/>
      <c r="AG27" s="19"/>
      <c r="AH27" s="20"/>
      <c r="AI27" s="19"/>
      <c r="AJ27" s="19"/>
      <c r="AK27" s="41"/>
      <c r="AL27" s="42">
        <v>130000</v>
      </c>
      <c r="AM27" s="43"/>
      <c r="AN27" s="42"/>
      <c r="AO27" s="42"/>
      <c r="AP27" s="42"/>
      <c r="AQ27" s="17"/>
      <c r="AR27" s="17"/>
      <c r="AS27" s="17"/>
      <c r="AT27" s="14"/>
      <c r="AU27" s="17"/>
      <c r="AV27" s="42"/>
      <c r="AW27" s="42"/>
      <c r="AX27" s="17">
        <v>130000</v>
      </c>
      <c r="AY27" s="42"/>
      <c r="AZ27" s="17">
        <v>450000</v>
      </c>
      <c r="BA27" s="40">
        <f t="shared" si="1"/>
        <v>100</v>
      </c>
      <c r="BB27" s="32">
        <v>0</v>
      </c>
      <c r="BC27" s="17"/>
      <c r="BD27" s="17"/>
      <c r="BE27" s="17"/>
      <c r="BF27" s="17"/>
      <c r="BG27" s="17"/>
      <c r="BH27" s="12"/>
    </row>
    <row r="28" spans="1:60" ht="21.75" customHeight="1">
      <c r="A28" s="2"/>
      <c r="B28" s="2"/>
      <c r="C28" s="2"/>
      <c r="D28" s="16"/>
      <c r="E28" s="57" t="s">
        <v>29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8"/>
      <c r="AL28" s="13">
        <v>1655141.32</v>
      </c>
      <c r="AM28" s="15"/>
      <c r="AN28" s="13"/>
      <c r="AO28" s="13"/>
      <c r="AP28" s="13"/>
      <c r="AQ28" s="59"/>
      <c r="AR28" s="59"/>
      <c r="AS28" s="59"/>
      <c r="AT28" s="14"/>
      <c r="AU28" s="32"/>
      <c r="AV28" s="34"/>
      <c r="AW28" s="34"/>
      <c r="AX28" s="32">
        <v>591811.67000000004</v>
      </c>
      <c r="AY28" s="34">
        <v>444294.33</v>
      </c>
      <c r="AZ28" s="32">
        <f>SUM(AZ24:AZ27)</f>
        <v>491065.37</v>
      </c>
      <c r="BA28" s="32">
        <f t="shared" si="1"/>
        <v>35.75596010134047</v>
      </c>
      <c r="BB28" s="32">
        <v>0</v>
      </c>
      <c r="BC28" s="59"/>
      <c r="BD28" s="59"/>
      <c r="BE28" s="59"/>
      <c r="BF28" s="59"/>
      <c r="BG28" s="59"/>
      <c r="BH28" s="12"/>
    </row>
    <row r="29" spans="1:60" ht="12.75" customHeight="1">
      <c r="A29" s="2"/>
      <c r="B29" s="2"/>
      <c r="C29" s="2"/>
      <c r="D29" s="16"/>
      <c r="E29" s="19"/>
      <c r="F29" s="19"/>
      <c r="G29" s="19"/>
      <c r="H29" s="19"/>
      <c r="I29" s="19"/>
      <c r="J29" s="19"/>
      <c r="K29" s="19"/>
      <c r="L29" s="26"/>
      <c r="M29" s="19"/>
      <c r="N29" s="24"/>
      <c r="O29" s="44" t="s">
        <v>25</v>
      </c>
      <c r="P29" s="45"/>
      <c r="Q29" s="46" t="s">
        <v>23</v>
      </c>
      <c r="R29" s="46"/>
      <c r="S29" s="47"/>
      <c r="T29" s="47"/>
      <c r="U29" s="47"/>
      <c r="V29" s="48"/>
      <c r="W29" s="46"/>
      <c r="X29" s="49"/>
      <c r="Y29" s="49"/>
      <c r="Z29" s="50"/>
      <c r="AA29" s="51"/>
      <c r="AB29" s="47"/>
      <c r="AC29" s="47"/>
      <c r="AD29" s="48"/>
      <c r="AE29" s="48"/>
      <c r="AF29" s="47"/>
      <c r="AG29" s="47"/>
      <c r="AH29" s="48"/>
      <c r="AI29" s="47"/>
      <c r="AJ29" s="47"/>
      <c r="AK29" s="47"/>
      <c r="AL29" s="40">
        <v>7965100</v>
      </c>
      <c r="AM29" s="52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>
        <v>2090960.13</v>
      </c>
      <c r="AY29" s="40">
        <v>13811885.83</v>
      </c>
      <c r="AZ29" s="40">
        <v>5528153.7699999996</v>
      </c>
      <c r="BA29" s="40">
        <f t="shared" si="1"/>
        <v>26.251523898005047</v>
      </c>
      <c r="BB29" s="40">
        <f t="shared" si="2"/>
        <v>37.823841683767057</v>
      </c>
      <c r="BC29" s="17"/>
      <c r="BD29" s="17"/>
      <c r="BE29" s="17"/>
      <c r="BF29" s="17"/>
      <c r="BG29" s="17"/>
      <c r="BH29" s="12"/>
    </row>
    <row r="30" spans="1:60" ht="12.75" customHeight="1">
      <c r="A30" s="2"/>
      <c r="B30" s="2"/>
      <c r="C30" s="2"/>
      <c r="D30" s="16"/>
      <c r="E30" s="19"/>
      <c r="F30" s="19"/>
      <c r="G30" s="19"/>
      <c r="H30" s="19"/>
      <c r="I30" s="19"/>
      <c r="J30" s="19"/>
      <c r="K30" s="19"/>
      <c r="L30" s="26"/>
      <c r="M30" s="19"/>
      <c r="N30" s="24"/>
      <c r="O30" s="44" t="s">
        <v>25</v>
      </c>
      <c r="P30" s="45"/>
      <c r="Q30" s="46" t="s">
        <v>22</v>
      </c>
      <c r="R30" s="46"/>
      <c r="S30" s="47"/>
      <c r="T30" s="47"/>
      <c r="U30" s="47"/>
      <c r="V30" s="48"/>
      <c r="W30" s="46"/>
      <c r="X30" s="49"/>
      <c r="Y30" s="49"/>
      <c r="Z30" s="50"/>
      <c r="AA30" s="51"/>
      <c r="AB30" s="47"/>
      <c r="AC30" s="47"/>
      <c r="AD30" s="48"/>
      <c r="AE30" s="48"/>
      <c r="AF30" s="47"/>
      <c r="AG30" s="47"/>
      <c r="AH30" s="48"/>
      <c r="AI30" s="47"/>
      <c r="AJ30" s="47"/>
      <c r="AK30" s="47"/>
      <c r="AL30" s="40">
        <v>2405400</v>
      </c>
      <c r="AM30" s="52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>
        <v>101624.47</v>
      </c>
      <c r="AY30" s="40">
        <v>4510098.43</v>
      </c>
      <c r="AZ30" s="40">
        <v>1108511.1299999999</v>
      </c>
      <c r="BA30" s="40">
        <f t="shared" si="1"/>
        <v>4.2248470108921587</v>
      </c>
      <c r="BB30" s="40">
        <f t="shared" si="2"/>
        <v>9.1676544555759225</v>
      </c>
      <c r="BC30" s="17"/>
      <c r="BD30" s="17"/>
      <c r="BE30" s="17"/>
      <c r="BF30" s="17"/>
      <c r="BG30" s="17"/>
      <c r="BH30" s="12"/>
    </row>
    <row r="31" spans="1:60" ht="12.75" customHeight="1">
      <c r="A31" s="2"/>
      <c r="B31" s="2"/>
      <c r="C31" s="2"/>
      <c r="D31" s="16"/>
      <c r="E31" s="19"/>
      <c r="F31" s="19"/>
      <c r="G31" s="19"/>
      <c r="H31" s="19"/>
      <c r="I31" s="19"/>
      <c r="J31" s="19"/>
      <c r="K31" s="19"/>
      <c r="L31" s="26"/>
      <c r="M31" s="19"/>
      <c r="N31" s="24"/>
      <c r="O31" s="44" t="s">
        <v>25</v>
      </c>
      <c r="P31" s="45"/>
      <c r="Q31" s="46" t="s">
        <v>21</v>
      </c>
      <c r="R31" s="46"/>
      <c r="S31" s="47"/>
      <c r="T31" s="47"/>
      <c r="U31" s="47"/>
      <c r="V31" s="48"/>
      <c r="W31" s="46"/>
      <c r="X31" s="49"/>
      <c r="Y31" s="49"/>
      <c r="Z31" s="50"/>
      <c r="AA31" s="51"/>
      <c r="AB31" s="47"/>
      <c r="AC31" s="47"/>
      <c r="AD31" s="48"/>
      <c r="AE31" s="48"/>
      <c r="AF31" s="47"/>
      <c r="AG31" s="47"/>
      <c r="AH31" s="48"/>
      <c r="AI31" s="47"/>
      <c r="AJ31" s="47"/>
      <c r="AK31" s="47"/>
      <c r="AL31" s="40">
        <v>1943700</v>
      </c>
      <c r="AM31" s="52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>
        <v>427103.71</v>
      </c>
      <c r="AY31" s="40">
        <v>296967.15999999997</v>
      </c>
      <c r="AZ31" s="40">
        <v>297258.12</v>
      </c>
      <c r="BA31" s="40">
        <f t="shared" si="1"/>
        <v>21.973746462931523</v>
      </c>
      <c r="BB31" s="40">
        <f t="shared" si="2"/>
        <v>143.68109103293799</v>
      </c>
      <c r="BC31" s="17"/>
      <c r="BD31" s="17"/>
      <c r="BE31" s="17"/>
      <c r="BF31" s="17"/>
      <c r="BG31" s="17"/>
      <c r="BH31" s="12"/>
    </row>
    <row r="32" spans="1:60" ht="12.75" customHeight="1">
      <c r="A32" s="2"/>
      <c r="B32" s="2"/>
      <c r="C32" s="2"/>
      <c r="D32" s="16"/>
      <c r="E32" s="19"/>
      <c r="F32" s="19"/>
      <c r="G32" s="19"/>
      <c r="H32" s="19"/>
      <c r="I32" s="19"/>
      <c r="J32" s="19"/>
      <c r="K32" s="19"/>
      <c r="L32" s="26"/>
      <c r="M32" s="19"/>
      <c r="N32" s="24"/>
      <c r="O32" s="44" t="s">
        <v>25</v>
      </c>
      <c r="P32" s="45"/>
      <c r="Q32" s="46" t="s">
        <v>20</v>
      </c>
      <c r="R32" s="46"/>
      <c r="S32" s="47"/>
      <c r="T32" s="47"/>
      <c r="U32" s="47"/>
      <c r="V32" s="48"/>
      <c r="W32" s="46"/>
      <c r="X32" s="49"/>
      <c r="Y32" s="49"/>
      <c r="Z32" s="50"/>
      <c r="AA32" s="51"/>
      <c r="AB32" s="47"/>
      <c r="AC32" s="47"/>
      <c r="AD32" s="48"/>
      <c r="AE32" s="48"/>
      <c r="AF32" s="47"/>
      <c r="AG32" s="47"/>
      <c r="AH32" s="48"/>
      <c r="AI32" s="47"/>
      <c r="AJ32" s="47"/>
      <c r="AK32" s="47"/>
      <c r="AL32" s="40">
        <v>587000</v>
      </c>
      <c r="AM32" s="52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>
        <v>27733.03</v>
      </c>
      <c r="AY32" s="40"/>
      <c r="AZ32" s="40">
        <v>23716.32</v>
      </c>
      <c r="BA32" s="40">
        <f t="shared" si="1"/>
        <v>4.7245366269165245</v>
      </c>
      <c r="BB32" s="40">
        <f t="shared" si="2"/>
        <v>116.93648087055664</v>
      </c>
      <c r="BC32" s="17"/>
      <c r="BD32" s="17"/>
      <c r="BE32" s="17"/>
      <c r="BF32" s="17"/>
      <c r="BG32" s="17"/>
      <c r="BH32" s="12"/>
    </row>
    <row r="33" spans="1:60" ht="12.75" customHeight="1">
      <c r="A33" s="2"/>
      <c r="B33" s="2"/>
      <c r="C33" s="2"/>
      <c r="D33" s="16"/>
      <c r="E33" s="19"/>
      <c r="F33" s="19"/>
      <c r="G33" s="19"/>
      <c r="H33" s="19"/>
      <c r="I33" s="19"/>
      <c r="J33" s="19"/>
      <c r="K33" s="19"/>
      <c r="L33" s="26"/>
      <c r="M33" s="19"/>
      <c r="N33" s="24"/>
      <c r="O33" s="44" t="s">
        <v>25</v>
      </c>
      <c r="P33" s="45"/>
      <c r="Q33" s="46" t="s">
        <v>6</v>
      </c>
      <c r="R33" s="46"/>
      <c r="S33" s="47"/>
      <c r="T33" s="47"/>
      <c r="U33" s="47"/>
      <c r="V33" s="48"/>
      <c r="W33" s="46"/>
      <c r="X33" s="49"/>
      <c r="Y33" s="49"/>
      <c r="Z33" s="50"/>
      <c r="AA33" s="51"/>
      <c r="AB33" s="47"/>
      <c r="AC33" s="47"/>
      <c r="AD33" s="48"/>
      <c r="AE33" s="48"/>
      <c r="AF33" s="47"/>
      <c r="AG33" s="47"/>
      <c r="AH33" s="48"/>
      <c r="AI33" s="47"/>
      <c r="AJ33" s="47"/>
      <c r="AK33" s="47"/>
      <c r="AL33" s="40">
        <v>12840274.85</v>
      </c>
      <c r="AM33" s="52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>
        <v>873999.28</v>
      </c>
      <c r="AY33" s="40"/>
      <c r="AZ33" s="40">
        <v>1134413.3500000001</v>
      </c>
      <c r="BA33" s="40">
        <f t="shared" si="1"/>
        <v>6.8067022724205932</v>
      </c>
      <c r="BB33" s="40">
        <f t="shared" si="2"/>
        <v>77.044163840279197</v>
      </c>
      <c r="BC33" s="17"/>
      <c r="BD33" s="17"/>
      <c r="BE33" s="17"/>
      <c r="BF33" s="17"/>
      <c r="BG33" s="17"/>
      <c r="BH33" s="12"/>
    </row>
    <row r="34" spans="1:60" ht="12.75" customHeight="1">
      <c r="A34" s="2"/>
      <c r="B34" s="2"/>
      <c r="C34" s="2"/>
      <c r="D34" s="16"/>
      <c r="E34" s="19"/>
      <c r="F34" s="19"/>
      <c r="G34" s="19"/>
      <c r="H34" s="19"/>
      <c r="I34" s="19"/>
      <c r="J34" s="19"/>
      <c r="K34" s="19"/>
      <c r="L34" s="26"/>
      <c r="M34" s="19"/>
      <c r="N34" s="24"/>
      <c r="O34" s="44" t="s">
        <v>25</v>
      </c>
      <c r="P34" s="45"/>
      <c r="Q34" s="46">
        <v>247</v>
      </c>
      <c r="R34" s="46"/>
      <c r="S34" s="47"/>
      <c r="T34" s="47"/>
      <c r="U34" s="47"/>
      <c r="V34" s="48"/>
      <c r="W34" s="46"/>
      <c r="X34" s="49"/>
      <c r="Y34" s="49"/>
      <c r="Z34" s="50"/>
      <c r="AA34" s="51"/>
      <c r="AB34" s="47"/>
      <c r="AC34" s="47"/>
      <c r="AD34" s="48"/>
      <c r="AE34" s="48"/>
      <c r="AF34" s="47"/>
      <c r="AG34" s="47"/>
      <c r="AH34" s="48"/>
      <c r="AI34" s="47"/>
      <c r="AJ34" s="47"/>
      <c r="AK34" s="47"/>
      <c r="AL34" s="40">
        <v>355200</v>
      </c>
      <c r="AM34" s="52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>
        <v>103975</v>
      </c>
      <c r="AY34" s="40"/>
      <c r="AZ34" s="40">
        <v>1039131.91</v>
      </c>
      <c r="BA34" s="40">
        <f t="shared" si="1"/>
        <v>29.272240990990987</v>
      </c>
      <c r="BB34" s="40">
        <v>0</v>
      </c>
      <c r="BC34" s="17"/>
      <c r="BD34" s="17"/>
      <c r="BE34" s="17"/>
      <c r="BF34" s="17"/>
      <c r="BG34" s="17"/>
      <c r="BH34" s="12"/>
    </row>
    <row r="35" spans="1:60" ht="12.75" customHeight="1">
      <c r="A35" s="2"/>
      <c r="B35" s="2"/>
      <c r="C35" s="2"/>
      <c r="D35" s="16"/>
      <c r="E35" s="19"/>
      <c r="F35" s="19"/>
      <c r="G35" s="19"/>
      <c r="H35" s="19"/>
      <c r="I35" s="19"/>
      <c r="J35" s="19"/>
      <c r="K35" s="19"/>
      <c r="L35" s="26"/>
      <c r="M35" s="19"/>
      <c r="N35" s="24"/>
      <c r="O35" s="44" t="s">
        <v>25</v>
      </c>
      <c r="P35" s="45"/>
      <c r="Q35" s="46">
        <v>321</v>
      </c>
      <c r="R35" s="46"/>
      <c r="S35" s="47"/>
      <c r="T35" s="47"/>
      <c r="U35" s="47"/>
      <c r="V35" s="48"/>
      <c r="W35" s="46"/>
      <c r="X35" s="49"/>
      <c r="Y35" s="49"/>
      <c r="Z35" s="50"/>
      <c r="AA35" s="51"/>
      <c r="AB35" s="47"/>
      <c r="AC35" s="47"/>
      <c r="AD35" s="48"/>
      <c r="AE35" s="48"/>
      <c r="AF35" s="47"/>
      <c r="AG35" s="47"/>
      <c r="AH35" s="48"/>
      <c r="AI35" s="47"/>
      <c r="AJ35" s="47"/>
      <c r="AK35" s="47"/>
      <c r="AL35" s="40">
        <v>3228</v>
      </c>
      <c r="AM35" s="52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>
        <v>3228</v>
      </c>
      <c r="AY35" s="40"/>
      <c r="AZ35" s="40">
        <v>0</v>
      </c>
      <c r="BA35" s="40">
        <f t="shared" si="1"/>
        <v>100</v>
      </c>
      <c r="BB35" s="40">
        <v>0</v>
      </c>
      <c r="BC35" s="17"/>
      <c r="BD35" s="17"/>
      <c r="BE35" s="17"/>
      <c r="BF35" s="17"/>
      <c r="BG35" s="17"/>
      <c r="BH35" s="12"/>
    </row>
    <row r="36" spans="1:60" ht="12.75" customHeight="1">
      <c r="A36" s="2"/>
      <c r="B36" s="2"/>
      <c r="C36" s="2"/>
      <c r="D36" s="16"/>
      <c r="E36" s="19"/>
      <c r="F36" s="19"/>
      <c r="G36" s="19"/>
      <c r="H36" s="19"/>
      <c r="I36" s="19"/>
      <c r="J36" s="19"/>
      <c r="K36" s="19"/>
      <c r="L36" s="26"/>
      <c r="M36" s="19"/>
      <c r="N36" s="24"/>
      <c r="O36" s="44" t="s">
        <v>25</v>
      </c>
      <c r="P36" s="45"/>
      <c r="Q36" s="46" t="s">
        <v>18</v>
      </c>
      <c r="R36" s="46"/>
      <c r="S36" s="47"/>
      <c r="T36" s="47"/>
      <c r="U36" s="47"/>
      <c r="V36" s="48"/>
      <c r="W36" s="46"/>
      <c r="X36" s="49"/>
      <c r="Y36" s="49"/>
      <c r="Z36" s="50"/>
      <c r="AA36" s="51"/>
      <c r="AB36" s="47"/>
      <c r="AC36" s="47"/>
      <c r="AD36" s="48"/>
      <c r="AE36" s="48"/>
      <c r="AF36" s="47"/>
      <c r="AG36" s="47"/>
      <c r="AH36" s="48"/>
      <c r="AI36" s="47"/>
      <c r="AJ36" s="47"/>
      <c r="AK36" s="47"/>
      <c r="AL36" s="40">
        <v>295301882.25</v>
      </c>
      <c r="AM36" s="52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>
        <v>75323737</v>
      </c>
      <c r="AY36" s="40"/>
      <c r="AZ36" s="40">
        <v>56019322.350000001</v>
      </c>
      <c r="BA36" s="40">
        <f t="shared" si="1"/>
        <v>25.507367723525576</v>
      </c>
      <c r="BB36" s="40">
        <f t="shared" si="2"/>
        <v>134.46027877557859</v>
      </c>
      <c r="BC36" s="17"/>
      <c r="BD36" s="17"/>
      <c r="BE36" s="17"/>
      <c r="BF36" s="17"/>
      <c r="BG36" s="17"/>
      <c r="BH36" s="12"/>
    </row>
    <row r="37" spans="1:60" ht="12.75" customHeight="1">
      <c r="A37" s="2"/>
      <c r="B37" s="2"/>
      <c r="C37" s="2"/>
      <c r="D37" s="16"/>
      <c r="E37" s="19"/>
      <c r="F37" s="19"/>
      <c r="G37" s="19"/>
      <c r="H37" s="19"/>
      <c r="I37" s="19"/>
      <c r="J37" s="19"/>
      <c r="K37" s="19"/>
      <c r="L37" s="26"/>
      <c r="M37" s="19"/>
      <c r="N37" s="24"/>
      <c r="O37" s="44" t="s">
        <v>25</v>
      </c>
      <c r="P37" s="45"/>
      <c r="Q37" s="46" t="s">
        <v>28</v>
      </c>
      <c r="R37" s="46"/>
      <c r="S37" s="47"/>
      <c r="T37" s="47"/>
      <c r="U37" s="47"/>
      <c r="V37" s="48"/>
      <c r="W37" s="46"/>
      <c r="X37" s="49"/>
      <c r="Y37" s="49"/>
      <c r="Z37" s="50"/>
      <c r="AA37" s="51"/>
      <c r="AB37" s="47"/>
      <c r="AC37" s="47"/>
      <c r="AD37" s="48"/>
      <c r="AE37" s="48"/>
      <c r="AF37" s="47"/>
      <c r="AG37" s="47"/>
      <c r="AH37" s="48"/>
      <c r="AI37" s="47"/>
      <c r="AJ37" s="47"/>
      <c r="AK37" s="47"/>
      <c r="AL37" s="40">
        <v>30484300</v>
      </c>
      <c r="AM37" s="52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>
        <v>4325934.58</v>
      </c>
      <c r="AY37" s="40"/>
      <c r="AZ37" s="40">
        <v>3435841.95</v>
      </c>
      <c r="BA37" s="40">
        <f t="shared" si="1"/>
        <v>14.190696784902393</v>
      </c>
      <c r="BB37" s="40">
        <f t="shared" si="2"/>
        <v>125.90609937689364</v>
      </c>
      <c r="BC37" s="17"/>
      <c r="BD37" s="17"/>
      <c r="BE37" s="17"/>
      <c r="BF37" s="17"/>
      <c r="BG37" s="17"/>
      <c r="BH37" s="12"/>
    </row>
    <row r="38" spans="1:60" ht="12.75" customHeight="1">
      <c r="A38" s="2"/>
      <c r="B38" s="2"/>
      <c r="C38" s="2"/>
      <c r="D38" s="16"/>
      <c r="E38" s="19"/>
      <c r="F38" s="19"/>
      <c r="G38" s="19"/>
      <c r="H38" s="19"/>
      <c r="I38" s="19"/>
      <c r="J38" s="19"/>
      <c r="K38" s="19"/>
      <c r="L38" s="26"/>
      <c r="M38" s="19"/>
      <c r="N38" s="24"/>
      <c r="O38" s="44" t="s">
        <v>25</v>
      </c>
      <c r="P38" s="45"/>
      <c r="Q38" s="46" t="s">
        <v>17</v>
      </c>
      <c r="R38" s="46"/>
      <c r="S38" s="47"/>
      <c r="T38" s="47"/>
      <c r="U38" s="47"/>
      <c r="V38" s="48"/>
      <c r="W38" s="46"/>
      <c r="X38" s="49"/>
      <c r="Y38" s="49"/>
      <c r="Z38" s="50"/>
      <c r="AA38" s="51"/>
      <c r="AB38" s="47"/>
      <c r="AC38" s="47"/>
      <c r="AD38" s="48"/>
      <c r="AE38" s="48"/>
      <c r="AF38" s="47"/>
      <c r="AG38" s="47"/>
      <c r="AH38" s="48"/>
      <c r="AI38" s="47"/>
      <c r="AJ38" s="47"/>
      <c r="AK38" s="47"/>
      <c r="AL38" s="40">
        <v>700000</v>
      </c>
      <c r="AM38" s="52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>
        <v>0</v>
      </c>
      <c r="AY38" s="40"/>
      <c r="AZ38" s="40">
        <v>26256.9</v>
      </c>
      <c r="BA38" s="40">
        <f t="shared" si="1"/>
        <v>0</v>
      </c>
      <c r="BB38" s="40">
        <f t="shared" si="2"/>
        <v>0</v>
      </c>
      <c r="BC38" s="17"/>
      <c r="BD38" s="17"/>
      <c r="BE38" s="17"/>
      <c r="BF38" s="17"/>
      <c r="BG38" s="17"/>
      <c r="BH38" s="12"/>
    </row>
    <row r="39" spans="1:60" ht="12.75" customHeight="1">
      <c r="A39" s="2"/>
      <c r="B39" s="2"/>
      <c r="C39" s="2"/>
      <c r="D39" s="16"/>
      <c r="E39" s="19"/>
      <c r="F39" s="19"/>
      <c r="G39" s="19"/>
      <c r="H39" s="19"/>
      <c r="I39" s="19"/>
      <c r="J39" s="19"/>
      <c r="K39" s="19"/>
      <c r="L39" s="26"/>
      <c r="M39" s="19"/>
      <c r="N39" s="24"/>
      <c r="O39" s="44" t="s">
        <v>25</v>
      </c>
      <c r="P39" s="45"/>
      <c r="Q39" s="46" t="s">
        <v>26</v>
      </c>
      <c r="R39" s="46"/>
      <c r="S39" s="47"/>
      <c r="T39" s="47"/>
      <c r="U39" s="47"/>
      <c r="V39" s="48"/>
      <c r="W39" s="46"/>
      <c r="X39" s="49"/>
      <c r="Y39" s="49"/>
      <c r="Z39" s="50"/>
      <c r="AA39" s="51"/>
      <c r="AB39" s="47"/>
      <c r="AC39" s="47"/>
      <c r="AD39" s="48"/>
      <c r="AE39" s="48"/>
      <c r="AF39" s="47"/>
      <c r="AG39" s="47"/>
      <c r="AH39" s="48"/>
      <c r="AI39" s="47"/>
      <c r="AJ39" s="47"/>
      <c r="AK39" s="47"/>
      <c r="AL39" s="40">
        <v>7300</v>
      </c>
      <c r="AM39" s="52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>
        <v>0</v>
      </c>
      <c r="AY39" s="40"/>
      <c r="AZ39" s="40">
        <v>0</v>
      </c>
      <c r="BA39" s="40">
        <f t="shared" si="1"/>
        <v>0</v>
      </c>
      <c r="BB39" s="40">
        <v>0</v>
      </c>
      <c r="BC39" s="17"/>
      <c r="BD39" s="17"/>
      <c r="BE39" s="17"/>
      <c r="BF39" s="17"/>
      <c r="BG39" s="17"/>
      <c r="BH39" s="12"/>
    </row>
    <row r="40" spans="1:60" ht="12.75" customHeight="1">
      <c r="A40" s="2"/>
      <c r="B40" s="2"/>
      <c r="C40" s="2"/>
      <c r="D40" s="16"/>
      <c r="E40" s="19"/>
      <c r="F40" s="19"/>
      <c r="G40" s="19"/>
      <c r="H40" s="19"/>
      <c r="I40" s="19"/>
      <c r="J40" s="19"/>
      <c r="K40" s="19"/>
      <c r="L40" s="26"/>
      <c r="M40" s="19"/>
      <c r="N40" s="24"/>
      <c r="O40" s="44" t="s">
        <v>25</v>
      </c>
      <c r="P40" s="45"/>
      <c r="Q40" s="46">
        <v>852</v>
      </c>
      <c r="R40" s="46"/>
      <c r="S40" s="47"/>
      <c r="T40" s="47"/>
      <c r="U40" s="47"/>
      <c r="V40" s="48"/>
      <c r="W40" s="46"/>
      <c r="X40" s="49"/>
      <c r="Y40" s="49"/>
      <c r="Z40" s="50"/>
      <c r="AA40" s="51"/>
      <c r="AB40" s="47"/>
      <c r="AC40" s="47"/>
      <c r="AD40" s="48"/>
      <c r="AE40" s="48"/>
      <c r="AF40" s="47"/>
      <c r="AG40" s="47"/>
      <c r="AH40" s="48"/>
      <c r="AI40" s="47"/>
      <c r="AJ40" s="47"/>
      <c r="AK40" s="47"/>
      <c r="AL40" s="40">
        <v>12700</v>
      </c>
      <c r="AM40" s="52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>
        <v>0</v>
      </c>
      <c r="AY40" s="40"/>
      <c r="AZ40" s="40">
        <v>0</v>
      </c>
      <c r="BA40" s="40">
        <f t="shared" si="1"/>
        <v>0</v>
      </c>
      <c r="BB40" s="40">
        <v>0</v>
      </c>
      <c r="BC40" s="17"/>
      <c r="BD40" s="17"/>
      <c r="BE40" s="17"/>
      <c r="BF40" s="17"/>
      <c r="BG40" s="17"/>
      <c r="BH40" s="12"/>
    </row>
    <row r="41" spans="1:60" ht="12.75" customHeight="1">
      <c r="A41" s="2"/>
      <c r="B41" s="2"/>
      <c r="C41" s="2"/>
      <c r="D41" s="16"/>
      <c r="E41" s="19"/>
      <c r="F41" s="19"/>
      <c r="G41" s="19"/>
      <c r="H41" s="19"/>
      <c r="I41" s="19"/>
      <c r="J41" s="19"/>
      <c r="K41" s="19"/>
      <c r="L41" s="26"/>
      <c r="M41" s="19"/>
      <c r="N41" s="24"/>
      <c r="O41" s="44" t="s">
        <v>25</v>
      </c>
      <c r="P41" s="45"/>
      <c r="Q41" s="46" t="s">
        <v>14</v>
      </c>
      <c r="R41" s="46"/>
      <c r="S41" s="47"/>
      <c r="T41" s="47"/>
      <c r="U41" s="47"/>
      <c r="V41" s="48"/>
      <c r="W41" s="46"/>
      <c r="X41" s="49"/>
      <c r="Y41" s="49"/>
      <c r="Z41" s="50"/>
      <c r="AA41" s="51"/>
      <c r="AB41" s="47"/>
      <c r="AC41" s="47"/>
      <c r="AD41" s="48"/>
      <c r="AE41" s="48"/>
      <c r="AF41" s="47"/>
      <c r="AG41" s="47"/>
      <c r="AH41" s="48"/>
      <c r="AI41" s="47"/>
      <c r="AJ41" s="47"/>
      <c r="AK41" s="47"/>
      <c r="AL41" s="40">
        <v>30000</v>
      </c>
      <c r="AM41" s="52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>
        <v>18054.53</v>
      </c>
      <c r="AY41" s="40"/>
      <c r="AZ41" s="40">
        <v>48189.7</v>
      </c>
      <c r="BA41" s="40">
        <v>0</v>
      </c>
      <c r="BB41" s="40">
        <v>0</v>
      </c>
      <c r="BC41" s="17"/>
      <c r="BD41" s="17"/>
      <c r="BE41" s="17"/>
      <c r="BF41" s="17"/>
      <c r="BG41" s="17"/>
      <c r="BH41" s="12"/>
    </row>
    <row r="42" spans="1:60" ht="12.75" customHeight="1">
      <c r="A42" s="2"/>
      <c r="B42" s="2"/>
      <c r="C42" s="2"/>
      <c r="D42" s="16"/>
      <c r="E42" s="57" t="s">
        <v>24</v>
      </c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8"/>
      <c r="AL42" s="13">
        <v>352636085.10000002</v>
      </c>
      <c r="AM42" s="15"/>
      <c r="AN42" s="13"/>
      <c r="AO42" s="13"/>
      <c r="AP42" s="13"/>
      <c r="AQ42" s="59"/>
      <c r="AR42" s="59"/>
      <c r="AS42" s="59"/>
      <c r="AT42" s="14"/>
      <c r="AU42" s="32"/>
      <c r="AV42" s="34"/>
      <c r="AW42" s="34"/>
      <c r="AX42" s="32">
        <v>83296349.730000004</v>
      </c>
      <c r="AY42" s="34"/>
      <c r="AZ42" s="32">
        <f>SUM(AZ29:AZ41)</f>
        <v>68660795.500000015</v>
      </c>
      <c r="BA42" s="32">
        <f t="shared" si="1"/>
        <v>23.621051063557193</v>
      </c>
      <c r="BB42" s="32">
        <f t="shared" si="2"/>
        <v>121.31573647439022</v>
      </c>
      <c r="BC42" s="59"/>
      <c r="BD42" s="59"/>
      <c r="BE42" s="59"/>
      <c r="BF42" s="59"/>
      <c r="BG42" s="59"/>
      <c r="BH42" s="12"/>
    </row>
    <row r="43" spans="1:60" ht="12.75" customHeight="1">
      <c r="A43" s="2"/>
      <c r="B43" s="2"/>
      <c r="C43" s="2"/>
      <c r="D43" s="16"/>
      <c r="E43" s="19"/>
      <c r="F43" s="19"/>
      <c r="G43" s="19"/>
      <c r="H43" s="19"/>
      <c r="I43" s="19"/>
      <c r="J43" s="19"/>
      <c r="K43" s="19"/>
      <c r="L43" s="26"/>
      <c r="M43" s="19"/>
      <c r="N43" s="24"/>
      <c r="O43" s="44" t="s">
        <v>15</v>
      </c>
      <c r="P43" s="45"/>
      <c r="Q43" s="46" t="s">
        <v>23</v>
      </c>
      <c r="R43" s="46"/>
      <c r="S43" s="47"/>
      <c r="T43" s="47"/>
      <c r="U43" s="47"/>
      <c r="V43" s="48"/>
      <c r="W43" s="46"/>
      <c r="X43" s="49"/>
      <c r="Y43" s="49"/>
      <c r="Z43" s="50"/>
      <c r="AA43" s="51"/>
      <c r="AB43" s="47"/>
      <c r="AC43" s="47"/>
      <c r="AD43" s="48"/>
      <c r="AE43" s="48"/>
      <c r="AF43" s="47"/>
      <c r="AG43" s="47"/>
      <c r="AH43" s="48"/>
      <c r="AI43" s="47"/>
      <c r="AJ43" s="47"/>
      <c r="AK43" s="47"/>
      <c r="AL43" s="40">
        <v>12381800</v>
      </c>
      <c r="AM43" s="52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>
        <v>4165732.03</v>
      </c>
      <c r="AY43" s="40"/>
      <c r="AZ43" s="40">
        <v>3207500.4</v>
      </c>
      <c r="BA43" s="40">
        <f t="shared" si="1"/>
        <v>33.643993845805944</v>
      </c>
      <c r="BB43" s="40">
        <f t="shared" si="2"/>
        <v>129.8747158379154</v>
      </c>
      <c r="BC43" s="17"/>
      <c r="BD43" s="17"/>
      <c r="BE43" s="17"/>
      <c r="BF43" s="17"/>
      <c r="BG43" s="17"/>
      <c r="BH43" s="12"/>
    </row>
    <row r="44" spans="1:60" ht="12.75" customHeight="1">
      <c r="A44" s="2"/>
      <c r="B44" s="2"/>
      <c r="C44" s="2"/>
      <c r="D44" s="16"/>
      <c r="E44" s="19"/>
      <c r="F44" s="19"/>
      <c r="G44" s="19"/>
      <c r="H44" s="19"/>
      <c r="I44" s="19"/>
      <c r="J44" s="19"/>
      <c r="K44" s="19"/>
      <c r="L44" s="26"/>
      <c r="M44" s="19"/>
      <c r="N44" s="24"/>
      <c r="O44" s="44" t="s">
        <v>15</v>
      </c>
      <c r="P44" s="45"/>
      <c r="Q44" s="46" t="s">
        <v>22</v>
      </c>
      <c r="R44" s="46"/>
      <c r="S44" s="47"/>
      <c r="T44" s="47"/>
      <c r="U44" s="47"/>
      <c r="V44" s="48"/>
      <c r="W44" s="46"/>
      <c r="X44" s="49"/>
      <c r="Y44" s="49"/>
      <c r="Z44" s="50"/>
      <c r="AA44" s="51"/>
      <c r="AB44" s="47"/>
      <c r="AC44" s="47"/>
      <c r="AD44" s="48"/>
      <c r="AE44" s="48"/>
      <c r="AF44" s="47"/>
      <c r="AG44" s="47"/>
      <c r="AH44" s="48"/>
      <c r="AI44" s="47"/>
      <c r="AJ44" s="47"/>
      <c r="AK44" s="47"/>
      <c r="AL44" s="40">
        <v>4216218.47</v>
      </c>
      <c r="AM44" s="52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>
        <v>467152.88</v>
      </c>
      <c r="AY44" s="40"/>
      <c r="AZ44" s="40">
        <v>73359.39</v>
      </c>
      <c r="BA44" s="40">
        <f t="shared" si="1"/>
        <v>11.079902128506165</v>
      </c>
      <c r="BB44" s="40">
        <f t="shared" si="2"/>
        <v>636.80038778948415</v>
      </c>
      <c r="BC44" s="17"/>
      <c r="BD44" s="17"/>
      <c r="BE44" s="17"/>
      <c r="BF44" s="17"/>
      <c r="BG44" s="17"/>
      <c r="BH44" s="12"/>
    </row>
    <row r="45" spans="1:60" ht="12.75" customHeight="1">
      <c r="A45" s="2"/>
      <c r="B45" s="2"/>
      <c r="C45" s="2"/>
      <c r="D45" s="16"/>
      <c r="E45" s="19"/>
      <c r="F45" s="19"/>
      <c r="G45" s="19"/>
      <c r="H45" s="19"/>
      <c r="I45" s="19"/>
      <c r="J45" s="19"/>
      <c r="K45" s="19"/>
      <c r="L45" s="26"/>
      <c r="M45" s="19"/>
      <c r="N45" s="24"/>
      <c r="O45" s="44" t="s">
        <v>15</v>
      </c>
      <c r="P45" s="45"/>
      <c r="Q45" s="46" t="s">
        <v>21</v>
      </c>
      <c r="R45" s="46"/>
      <c r="S45" s="47"/>
      <c r="T45" s="47"/>
      <c r="U45" s="47"/>
      <c r="V45" s="48"/>
      <c r="W45" s="46"/>
      <c r="X45" s="49"/>
      <c r="Y45" s="49"/>
      <c r="Z45" s="50"/>
      <c r="AA45" s="51"/>
      <c r="AB45" s="47"/>
      <c r="AC45" s="47"/>
      <c r="AD45" s="48"/>
      <c r="AE45" s="48"/>
      <c r="AF45" s="47"/>
      <c r="AG45" s="47"/>
      <c r="AH45" s="48"/>
      <c r="AI45" s="47"/>
      <c r="AJ45" s="47"/>
      <c r="AK45" s="47"/>
      <c r="AL45" s="40">
        <v>702000</v>
      </c>
      <c r="AM45" s="52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>
        <v>187939.5</v>
      </c>
      <c r="AY45" s="40"/>
      <c r="AZ45" s="40">
        <v>115832.6</v>
      </c>
      <c r="BA45" s="40">
        <f t="shared" si="1"/>
        <v>26.772008547008546</v>
      </c>
      <c r="BB45" s="40">
        <f t="shared" si="2"/>
        <v>162.25095525784624</v>
      </c>
      <c r="BC45" s="17"/>
      <c r="BD45" s="17"/>
      <c r="BE45" s="17"/>
      <c r="BF45" s="17"/>
      <c r="BG45" s="17"/>
      <c r="BH45" s="12"/>
    </row>
    <row r="46" spans="1:60" ht="12.75" customHeight="1">
      <c r="A46" s="2"/>
      <c r="B46" s="2"/>
      <c r="C46" s="2"/>
      <c r="D46" s="16"/>
      <c r="E46" s="19"/>
      <c r="F46" s="19"/>
      <c r="G46" s="19"/>
      <c r="H46" s="19"/>
      <c r="I46" s="19"/>
      <c r="J46" s="19"/>
      <c r="K46" s="19"/>
      <c r="L46" s="26"/>
      <c r="M46" s="19"/>
      <c r="N46" s="24"/>
      <c r="O46" s="44" t="s">
        <v>15</v>
      </c>
      <c r="P46" s="45"/>
      <c r="Q46" s="46" t="s">
        <v>20</v>
      </c>
      <c r="R46" s="46"/>
      <c r="S46" s="47"/>
      <c r="T46" s="47"/>
      <c r="U46" s="47"/>
      <c r="V46" s="48"/>
      <c r="W46" s="46"/>
      <c r="X46" s="49"/>
      <c r="Y46" s="49"/>
      <c r="Z46" s="50"/>
      <c r="AA46" s="51"/>
      <c r="AB46" s="47"/>
      <c r="AC46" s="47"/>
      <c r="AD46" s="48"/>
      <c r="AE46" s="48"/>
      <c r="AF46" s="47"/>
      <c r="AG46" s="47"/>
      <c r="AH46" s="48"/>
      <c r="AI46" s="47"/>
      <c r="AJ46" s="47"/>
      <c r="AK46" s="47"/>
      <c r="AL46" s="40">
        <v>306047.55</v>
      </c>
      <c r="AM46" s="52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>
        <v>140932.74</v>
      </c>
      <c r="AY46" s="40"/>
      <c r="AZ46" s="40">
        <v>438.7</v>
      </c>
      <c r="BA46" s="40">
        <f t="shared" si="1"/>
        <v>46.049295281076418</v>
      </c>
      <c r="BB46" s="40">
        <f t="shared" si="2"/>
        <v>32125.083200364712</v>
      </c>
      <c r="BC46" s="17"/>
      <c r="BD46" s="17"/>
      <c r="BE46" s="17"/>
      <c r="BF46" s="17"/>
      <c r="BG46" s="17"/>
      <c r="BH46" s="12"/>
    </row>
    <row r="47" spans="1:60" ht="12.75" customHeight="1">
      <c r="A47" s="2"/>
      <c r="B47" s="2"/>
      <c r="C47" s="2"/>
      <c r="D47" s="16"/>
      <c r="E47" s="19"/>
      <c r="F47" s="19"/>
      <c r="G47" s="19"/>
      <c r="H47" s="19"/>
      <c r="I47" s="19"/>
      <c r="J47" s="19"/>
      <c r="K47" s="19"/>
      <c r="L47" s="26"/>
      <c r="M47" s="19"/>
      <c r="N47" s="24"/>
      <c r="O47" s="44" t="s">
        <v>15</v>
      </c>
      <c r="P47" s="45"/>
      <c r="Q47" s="46" t="s">
        <v>19</v>
      </c>
      <c r="R47" s="46"/>
      <c r="S47" s="47"/>
      <c r="T47" s="47"/>
      <c r="U47" s="47"/>
      <c r="V47" s="48"/>
      <c r="W47" s="46"/>
      <c r="X47" s="49"/>
      <c r="Y47" s="49"/>
      <c r="Z47" s="50"/>
      <c r="AA47" s="51"/>
      <c r="AB47" s="47"/>
      <c r="AC47" s="47"/>
      <c r="AD47" s="48"/>
      <c r="AE47" s="48"/>
      <c r="AF47" s="47"/>
      <c r="AG47" s="47"/>
      <c r="AH47" s="48"/>
      <c r="AI47" s="47"/>
      <c r="AJ47" s="47"/>
      <c r="AK47" s="47"/>
      <c r="AL47" s="40">
        <v>0</v>
      </c>
      <c r="AM47" s="52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>
        <v>0</v>
      </c>
      <c r="AY47" s="40"/>
      <c r="AZ47" s="40">
        <v>8454</v>
      </c>
      <c r="BA47" s="40">
        <v>0</v>
      </c>
      <c r="BB47" s="40">
        <v>0</v>
      </c>
      <c r="BC47" s="17"/>
      <c r="BD47" s="17"/>
      <c r="BE47" s="17"/>
      <c r="BF47" s="17"/>
      <c r="BG47" s="17"/>
      <c r="BH47" s="12"/>
    </row>
    <row r="48" spans="1:60" ht="12.75" customHeight="1">
      <c r="A48" s="2"/>
      <c r="B48" s="2"/>
      <c r="C48" s="2"/>
      <c r="D48" s="16"/>
      <c r="E48" s="19"/>
      <c r="F48" s="19"/>
      <c r="G48" s="19"/>
      <c r="H48" s="19"/>
      <c r="I48" s="19"/>
      <c r="J48" s="19"/>
      <c r="K48" s="19"/>
      <c r="L48" s="26"/>
      <c r="M48" s="19"/>
      <c r="N48" s="24"/>
      <c r="O48" s="44" t="s">
        <v>15</v>
      </c>
      <c r="P48" s="45"/>
      <c r="Q48" s="46" t="s">
        <v>6</v>
      </c>
      <c r="R48" s="46"/>
      <c r="S48" s="47"/>
      <c r="T48" s="47"/>
      <c r="U48" s="47"/>
      <c r="V48" s="48"/>
      <c r="W48" s="46"/>
      <c r="X48" s="49"/>
      <c r="Y48" s="49"/>
      <c r="Z48" s="50"/>
      <c r="AA48" s="51"/>
      <c r="AB48" s="47"/>
      <c r="AC48" s="47"/>
      <c r="AD48" s="48"/>
      <c r="AE48" s="48"/>
      <c r="AF48" s="47"/>
      <c r="AG48" s="47"/>
      <c r="AH48" s="48"/>
      <c r="AI48" s="47"/>
      <c r="AJ48" s="47"/>
      <c r="AK48" s="47"/>
      <c r="AL48" s="40">
        <v>713995.98</v>
      </c>
      <c r="AM48" s="52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>
        <v>378779.88</v>
      </c>
      <c r="AY48" s="40"/>
      <c r="AZ48" s="40">
        <v>265305.3</v>
      </c>
      <c r="BA48" s="40">
        <f t="shared" si="1"/>
        <v>53.050702050171203</v>
      </c>
      <c r="BB48" s="40">
        <f t="shared" si="2"/>
        <v>142.7713204372472</v>
      </c>
      <c r="BC48" s="17"/>
      <c r="BD48" s="17"/>
      <c r="BE48" s="17"/>
      <c r="BF48" s="17"/>
      <c r="BG48" s="17"/>
      <c r="BH48" s="12"/>
    </row>
    <row r="49" spans="1:60" ht="12.75" customHeight="1">
      <c r="A49" s="2"/>
      <c r="B49" s="2"/>
      <c r="C49" s="2"/>
      <c r="D49" s="16"/>
      <c r="E49" s="19"/>
      <c r="F49" s="19"/>
      <c r="G49" s="19"/>
      <c r="H49" s="19"/>
      <c r="I49" s="19"/>
      <c r="J49" s="19"/>
      <c r="K49" s="19"/>
      <c r="L49" s="26"/>
      <c r="M49" s="19"/>
      <c r="N49" s="24"/>
      <c r="O49" s="44" t="s">
        <v>15</v>
      </c>
      <c r="P49" s="45"/>
      <c r="Q49" s="46" t="s">
        <v>18</v>
      </c>
      <c r="R49" s="46"/>
      <c r="S49" s="47"/>
      <c r="T49" s="47"/>
      <c r="U49" s="47"/>
      <c r="V49" s="48"/>
      <c r="W49" s="46"/>
      <c r="X49" s="49"/>
      <c r="Y49" s="49"/>
      <c r="Z49" s="50"/>
      <c r="AA49" s="51"/>
      <c r="AB49" s="47"/>
      <c r="AC49" s="47"/>
      <c r="AD49" s="48"/>
      <c r="AE49" s="48"/>
      <c r="AF49" s="47"/>
      <c r="AG49" s="47"/>
      <c r="AH49" s="48"/>
      <c r="AI49" s="47"/>
      <c r="AJ49" s="47"/>
      <c r="AK49" s="47"/>
      <c r="AL49" s="40">
        <v>57289521.009999998</v>
      </c>
      <c r="AM49" s="52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>
        <v>12510630.140000001</v>
      </c>
      <c r="AY49" s="40"/>
      <c r="AZ49" s="40">
        <v>9643323.2400000002</v>
      </c>
      <c r="BA49" s="40">
        <f t="shared" si="1"/>
        <v>21.837554092686943</v>
      </c>
      <c r="BB49" s="40">
        <f t="shared" si="2"/>
        <v>129.73359731535871</v>
      </c>
      <c r="BC49" s="17"/>
      <c r="BD49" s="17"/>
      <c r="BE49" s="17"/>
      <c r="BF49" s="17"/>
      <c r="BG49" s="17"/>
      <c r="BH49" s="12"/>
    </row>
    <row r="50" spans="1:60" ht="12.75" customHeight="1">
      <c r="A50" s="2"/>
      <c r="B50" s="2"/>
      <c r="C50" s="2"/>
      <c r="D50" s="16"/>
      <c r="E50" s="19"/>
      <c r="F50" s="19"/>
      <c r="G50" s="19"/>
      <c r="H50" s="19"/>
      <c r="I50" s="19"/>
      <c r="J50" s="19"/>
      <c r="K50" s="19"/>
      <c r="L50" s="26"/>
      <c r="M50" s="19"/>
      <c r="N50" s="24"/>
      <c r="O50" s="44" t="s">
        <v>15</v>
      </c>
      <c r="P50" s="45"/>
      <c r="Q50" s="46">
        <v>612</v>
      </c>
      <c r="R50" s="46"/>
      <c r="S50" s="47"/>
      <c r="T50" s="47"/>
      <c r="U50" s="47"/>
      <c r="V50" s="48"/>
      <c r="W50" s="46"/>
      <c r="X50" s="49"/>
      <c r="Y50" s="49"/>
      <c r="Z50" s="50"/>
      <c r="AA50" s="51"/>
      <c r="AB50" s="47"/>
      <c r="AC50" s="47"/>
      <c r="AD50" s="48"/>
      <c r="AE50" s="48"/>
      <c r="AF50" s="47"/>
      <c r="AG50" s="47"/>
      <c r="AH50" s="48"/>
      <c r="AI50" s="47"/>
      <c r="AJ50" s="47"/>
      <c r="AK50" s="47"/>
      <c r="AL50" s="40">
        <v>19622155.09</v>
      </c>
      <c r="AM50" s="52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>
        <v>6411570.71</v>
      </c>
      <c r="AY50" s="40"/>
      <c r="AZ50" s="40">
        <v>79255</v>
      </c>
      <c r="BA50" s="40">
        <f t="shared" si="1"/>
        <v>32.675160707844555</v>
      </c>
      <c r="BB50" s="40">
        <v>0</v>
      </c>
      <c r="BC50" s="17"/>
      <c r="BD50" s="17"/>
      <c r="BE50" s="17"/>
      <c r="BF50" s="17"/>
      <c r="BG50" s="17"/>
      <c r="BH50" s="12"/>
    </row>
    <row r="51" spans="1:60" ht="12.75" customHeight="1">
      <c r="A51" s="2"/>
      <c r="B51" s="2"/>
      <c r="C51" s="2"/>
      <c r="D51" s="16"/>
      <c r="E51" s="19"/>
      <c r="F51" s="19"/>
      <c r="G51" s="19"/>
      <c r="H51" s="19"/>
      <c r="I51" s="19"/>
      <c r="J51" s="19"/>
      <c r="K51" s="19"/>
      <c r="L51" s="26"/>
      <c r="M51" s="19"/>
      <c r="N51" s="24"/>
      <c r="O51" s="44" t="s">
        <v>15</v>
      </c>
      <c r="P51" s="45"/>
      <c r="Q51" s="46" t="s">
        <v>16</v>
      </c>
      <c r="R51" s="46"/>
      <c r="S51" s="47"/>
      <c r="T51" s="47"/>
      <c r="U51" s="47"/>
      <c r="V51" s="48"/>
      <c r="W51" s="46"/>
      <c r="X51" s="49"/>
      <c r="Y51" s="49"/>
      <c r="Z51" s="50"/>
      <c r="AA51" s="51"/>
      <c r="AB51" s="47"/>
      <c r="AC51" s="47"/>
      <c r="AD51" s="48"/>
      <c r="AE51" s="48"/>
      <c r="AF51" s="47"/>
      <c r="AG51" s="47"/>
      <c r="AH51" s="48"/>
      <c r="AI51" s="47"/>
      <c r="AJ51" s="47"/>
      <c r="AK51" s="47"/>
      <c r="AL51" s="40">
        <v>15299.22</v>
      </c>
      <c r="AM51" s="52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>
        <v>0</v>
      </c>
      <c r="AY51" s="40"/>
      <c r="AZ51" s="40">
        <v>7000</v>
      </c>
      <c r="BA51" s="40">
        <f t="shared" ref="BA51" si="3">AX51/AL51*100</f>
        <v>0</v>
      </c>
      <c r="BB51" s="40">
        <v>0</v>
      </c>
      <c r="BC51" s="17"/>
      <c r="BD51" s="17"/>
      <c r="BE51" s="17"/>
      <c r="BF51" s="17"/>
      <c r="BG51" s="17"/>
      <c r="BH51" s="12"/>
    </row>
    <row r="52" spans="1:60" ht="12.75" customHeight="1">
      <c r="A52" s="2"/>
      <c r="B52" s="2"/>
      <c r="C52" s="2"/>
      <c r="D52" s="16"/>
      <c r="E52" s="19"/>
      <c r="F52" s="19"/>
      <c r="G52" s="19"/>
      <c r="H52" s="19"/>
      <c r="I52" s="19"/>
      <c r="J52" s="19"/>
      <c r="K52" s="19"/>
      <c r="L52" s="26"/>
      <c r="M52" s="19"/>
      <c r="N52" s="24"/>
      <c r="O52" s="44" t="s">
        <v>15</v>
      </c>
      <c r="P52" s="45"/>
      <c r="Q52" s="46">
        <v>853</v>
      </c>
      <c r="R52" s="46"/>
      <c r="S52" s="47"/>
      <c r="T52" s="47"/>
      <c r="U52" s="47"/>
      <c r="V52" s="48"/>
      <c r="W52" s="46"/>
      <c r="X52" s="49"/>
      <c r="Y52" s="49"/>
      <c r="Z52" s="50"/>
      <c r="AA52" s="51"/>
      <c r="AB52" s="47"/>
      <c r="AC52" s="47"/>
      <c r="AD52" s="48"/>
      <c r="AE52" s="48"/>
      <c r="AF52" s="47"/>
      <c r="AG52" s="47"/>
      <c r="AH52" s="48"/>
      <c r="AI52" s="47"/>
      <c r="AJ52" s="47"/>
      <c r="AK52" s="47"/>
      <c r="AL52" s="40">
        <v>3.79</v>
      </c>
      <c r="AM52" s="52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>
        <v>3.79</v>
      </c>
      <c r="AY52" s="40"/>
      <c r="AZ52" s="40">
        <v>1025.6199999999999</v>
      </c>
      <c r="BA52" s="40">
        <f t="shared" si="1"/>
        <v>100</v>
      </c>
      <c r="BB52" s="40">
        <f t="shared" si="2"/>
        <v>0.36953257541779611</v>
      </c>
      <c r="BC52" s="17"/>
      <c r="BD52" s="17"/>
      <c r="BE52" s="17"/>
      <c r="BF52" s="17"/>
      <c r="BG52" s="17"/>
      <c r="BH52" s="12"/>
    </row>
    <row r="53" spans="1:60" ht="21.75" customHeight="1">
      <c r="A53" s="2"/>
      <c r="B53" s="2"/>
      <c r="C53" s="2"/>
      <c r="D53" s="16"/>
      <c r="E53" s="57" t="s">
        <v>13</v>
      </c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8"/>
      <c r="AL53" s="13">
        <v>95247041.109999999</v>
      </c>
      <c r="AM53" s="15"/>
      <c r="AN53" s="13"/>
      <c r="AO53" s="13"/>
      <c r="AP53" s="13"/>
      <c r="AQ53" s="59"/>
      <c r="AR53" s="59"/>
      <c r="AS53" s="59"/>
      <c r="AT53" s="14"/>
      <c r="AU53" s="32"/>
      <c r="AV53" s="34"/>
      <c r="AW53" s="34"/>
      <c r="AX53" s="32">
        <v>24262741.670000002</v>
      </c>
      <c r="AY53" s="34"/>
      <c r="AZ53" s="32">
        <f>SUM(AZ43:AZ52)</f>
        <v>13401494.25</v>
      </c>
      <c r="BA53" s="32">
        <f t="shared" si="1"/>
        <v>25.47348598680264</v>
      </c>
      <c r="BB53" s="32">
        <f t="shared" si="2"/>
        <v>181.04504779383092</v>
      </c>
      <c r="BC53" s="59"/>
      <c r="BD53" s="59"/>
      <c r="BE53" s="59"/>
      <c r="BF53" s="59"/>
      <c r="BG53" s="59"/>
      <c r="BH53" s="12"/>
    </row>
    <row r="54" spans="1:60" ht="12.75" customHeight="1">
      <c r="A54" s="2"/>
      <c r="B54" s="2"/>
      <c r="C54" s="2"/>
      <c r="D54" s="16"/>
      <c r="E54" s="19"/>
      <c r="F54" s="19"/>
      <c r="G54" s="19"/>
      <c r="H54" s="19"/>
      <c r="I54" s="19"/>
      <c r="J54" s="19"/>
      <c r="K54" s="19"/>
      <c r="L54" s="26"/>
      <c r="M54" s="19"/>
      <c r="N54" s="24"/>
      <c r="O54" s="37" t="s">
        <v>9</v>
      </c>
      <c r="P54" s="25"/>
      <c r="Q54" s="24" t="s">
        <v>6</v>
      </c>
      <c r="R54" s="24"/>
      <c r="S54" s="19"/>
      <c r="T54" s="19"/>
      <c r="U54" s="19"/>
      <c r="V54" s="20"/>
      <c r="W54" s="24"/>
      <c r="X54" s="23"/>
      <c r="Y54" s="23"/>
      <c r="Z54" s="22"/>
      <c r="AA54" s="21"/>
      <c r="AB54" s="19"/>
      <c r="AC54" s="19"/>
      <c r="AD54" s="20"/>
      <c r="AE54" s="20"/>
      <c r="AF54" s="19"/>
      <c r="AG54" s="19"/>
      <c r="AH54" s="20"/>
      <c r="AI54" s="19"/>
      <c r="AJ54" s="19"/>
      <c r="AK54" s="19"/>
      <c r="AL54" s="17">
        <v>37100</v>
      </c>
      <c r="AM54" s="18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>
        <v>11998.25</v>
      </c>
      <c r="AY54" s="17"/>
      <c r="AZ54" s="17">
        <v>10949.73</v>
      </c>
      <c r="BA54" s="40">
        <f t="shared" si="1"/>
        <v>32.340296495956871</v>
      </c>
      <c r="BB54" s="40">
        <f t="shared" si="2"/>
        <v>109.57576122881569</v>
      </c>
      <c r="BC54" s="17"/>
      <c r="BD54" s="17"/>
      <c r="BE54" s="17"/>
      <c r="BF54" s="17"/>
      <c r="BG54" s="17"/>
      <c r="BH54" s="12"/>
    </row>
    <row r="55" spans="1:60" ht="12.75" customHeight="1">
      <c r="A55" s="2"/>
      <c r="B55" s="2"/>
      <c r="C55" s="2"/>
      <c r="D55" s="16"/>
      <c r="E55" s="19"/>
      <c r="F55" s="19"/>
      <c r="G55" s="19"/>
      <c r="H55" s="19"/>
      <c r="I55" s="19"/>
      <c r="J55" s="19"/>
      <c r="K55" s="19"/>
      <c r="L55" s="26"/>
      <c r="M55" s="19"/>
      <c r="N55" s="24"/>
      <c r="O55" s="37" t="s">
        <v>9</v>
      </c>
      <c r="P55" s="25"/>
      <c r="Q55" s="24" t="s">
        <v>11</v>
      </c>
      <c r="R55" s="24"/>
      <c r="S55" s="19"/>
      <c r="T55" s="19"/>
      <c r="U55" s="19"/>
      <c r="V55" s="20"/>
      <c r="W55" s="24"/>
      <c r="X55" s="23"/>
      <c r="Y55" s="23"/>
      <c r="Z55" s="22"/>
      <c r="AA55" s="21"/>
      <c r="AB55" s="19"/>
      <c r="AC55" s="19"/>
      <c r="AD55" s="20"/>
      <c r="AE55" s="20"/>
      <c r="AF55" s="19"/>
      <c r="AG55" s="19"/>
      <c r="AH55" s="20"/>
      <c r="AI55" s="19"/>
      <c r="AJ55" s="19"/>
      <c r="AK55" s="19"/>
      <c r="AL55" s="17">
        <v>4899900</v>
      </c>
      <c r="AM55" s="18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>
        <v>1217653.44</v>
      </c>
      <c r="AY55" s="17"/>
      <c r="AZ55" s="17">
        <v>1509508.5</v>
      </c>
      <c r="BA55" s="40">
        <f t="shared" si="1"/>
        <v>24.850577358721608</v>
      </c>
      <c r="BB55" s="40">
        <f t="shared" si="2"/>
        <v>80.665557033961704</v>
      </c>
      <c r="BC55" s="17"/>
      <c r="BD55" s="17"/>
      <c r="BE55" s="17"/>
      <c r="BF55" s="17"/>
      <c r="BG55" s="17"/>
      <c r="BH55" s="12"/>
    </row>
    <row r="56" spans="1:60" ht="12.75" customHeight="1">
      <c r="A56" s="2"/>
      <c r="B56" s="2"/>
      <c r="C56" s="2"/>
      <c r="D56" s="16"/>
      <c r="E56" s="19"/>
      <c r="F56" s="19"/>
      <c r="G56" s="19"/>
      <c r="H56" s="19"/>
      <c r="I56" s="19"/>
      <c r="J56" s="19"/>
      <c r="K56" s="19"/>
      <c r="L56" s="26"/>
      <c r="M56" s="19"/>
      <c r="N56" s="24"/>
      <c r="O56" s="37" t="s">
        <v>9</v>
      </c>
      <c r="P56" s="25"/>
      <c r="Q56" s="24">
        <v>321</v>
      </c>
      <c r="R56" s="24"/>
      <c r="S56" s="19"/>
      <c r="T56" s="19"/>
      <c r="U56" s="19"/>
      <c r="V56" s="20"/>
      <c r="W56" s="24"/>
      <c r="X56" s="23"/>
      <c r="Y56" s="23"/>
      <c r="Z56" s="22"/>
      <c r="AA56" s="21"/>
      <c r="AB56" s="19"/>
      <c r="AC56" s="19"/>
      <c r="AD56" s="20"/>
      <c r="AE56" s="20"/>
      <c r="AF56" s="19"/>
      <c r="AG56" s="19"/>
      <c r="AH56" s="20"/>
      <c r="AI56" s="19"/>
      <c r="AJ56" s="19"/>
      <c r="AK56" s="19"/>
      <c r="AL56" s="17">
        <v>200000</v>
      </c>
      <c r="AM56" s="18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>
        <v>8000</v>
      </c>
      <c r="AY56" s="17"/>
      <c r="AZ56" s="17">
        <v>10000</v>
      </c>
      <c r="BA56" s="40">
        <f t="shared" si="1"/>
        <v>4</v>
      </c>
      <c r="BB56" s="40">
        <v>0</v>
      </c>
      <c r="BC56" s="17"/>
      <c r="BD56" s="17"/>
      <c r="BE56" s="17"/>
      <c r="BF56" s="17"/>
      <c r="BG56" s="17"/>
      <c r="BH56" s="12"/>
    </row>
    <row r="57" spans="1:60" ht="12.75" customHeight="1">
      <c r="A57" s="2"/>
      <c r="B57" s="2"/>
      <c r="C57" s="2"/>
      <c r="D57" s="16"/>
      <c r="E57" s="19"/>
      <c r="F57" s="19"/>
      <c r="G57" s="19"/>
      <c r="H57" s="19"/>
      <c r="I57" s="19"/>
      <c r="J57" s="19"/>
      <c r="K57" s="19"/>
      <c r="L57" s="26"/>
      <c r="M57" s="19"/>
      <c r="N57" s="24"/>
      <c r="O57" s="37" t="s">
        <v>9</v>
      </c>
      <c r="P57" s="25"/>
      <c r="Q57" s="24" t="s">
        <v>10</v>
      </c>
      <c r="R57" s="24"/>
      <c r="S57" s="19"/>
      <c r="T57" s="19"/>
      <c r="U57" s="19"/>
      <c r="V57" s="20"/>
      <c r="W57" s="24"/>
      <c r="X57" s="23"/>
      <c r="Y57" s="23"/>
      <c r="Z57" s="22"/>
      <c r="AA57" s="21"/>
      <c r="AB57" s="19"/>
      <c r="AC57" s="19"/>
      <c r="AD57" s="20"/>
      <c r="AE57" s="20"/>
      <c r="AF57" s="19"/>
      <c r="AG57" s="19"/>
      <c r="AH57" s="20"/>
      <c r="AI57" s="19"/>
      <c r="AJ57" s="19"/>
      <c r="AK57" s="19"/>
      <c r="AL57" s="17">
        <v>1655262</v>
      </c>
      <c r="AM57" s="18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>
        <v>1655262</v>
      </c>
      <c r="AY57" s="17"/>
      <c r="AZ57" s="17">
        <v>403346.21</v>
      </c>
      <c r="BA57" s="40">
        <f t="shared" si="1"/>
        <v>100</v>
      </c>
      <c r="BB57" s="40">
        <v>0</v>
      </c>
      <c r="BC57" s="17"/>
      <c r="BD57" s="17"/>
      <c r="BE57" s="17"/>
      <c r="BF57" s="17"/>
      <c r="BG57" s="17"/>
      <c r="BH57" s="12"/>
    </row>
    <row r="58" spans="1:60" ht="12.75" customHeight="1">
      <c r="A58" s="2"/>
      <c r="B58" s="2"/>
      <c r="C58" s="2"/>
      <c r="D58" s="16"/>
      <c r="E58" s="19"/>
      <c r="F58" s="19"/>
      <c r="G58" s="19"/>
      <c r="H58" s="19"/>
      <c r="I58" s="19"/>
      <c r="J58" s="19"/>
      <c r="K58" s="19"/>
      <c r="L58" s="26"/>
      <c r="M58" s="19"/>
      <c r="N58" s="24"/>
      <c r="O58" s="37" t="s">
        <v>9</v>
      </c>
      <c r="P58" s="25"/>
      <c r="Q58" s="24">
        <v>611</v>
      </c>
      <c r="R58" s="24"/>
      <c r="S58" s="19"/>
      <c r="T58" s="19"/>
      <c r="U58" s="19"/>
      <c r="V58" s="20"/>
      <c r="W58" s="24"/>
      <c r="X58" s="23"/>
      <c r="Y58" s="23"/>
      <c r="Z58" s="22"/>
      <c r="AA58" s="21"/>
      <c r="AB58" s="19"/>
      <c r="AC58" s="19"/>
      <c r="AD58" s="20"/>
      <c r="AE58" s="20"/>
      <c r="AF58" s="19"/>
      <c r="AG58" s="19"/>
      <c r="AH58" s="20"/>
      <c r="AI58" s="19"/>
      <c r="AJ58" s="19"/>
      <c r="AK58" s="41"/>
      <c r="AL58" s="42">
        <v>33600</v>
      </c>
      <c r="AM58" s="43"/>
      <c r="AN58" s="42"/>
      <c r="AO58" s="42"/>
      <c r="AP58" s="42"/>
      <c r="AQ58" s="17"/>
      <c r="AR58" s="17"/>
      <c r="AS58" s="17"/>
      <c r="AT58" s="14"/>
      <c r="AU58" s="17"/>
      <c r="AV58" s="42"/>
      <c r="AW58" s="42"/>
      <c r="AX58" s="17">
        <v>8280.36</v>
      </c>
      <c r="AY58" s="42"/>
      <c r="AZ58" s="17">
        <v>100</v>
      </c>
      <c r="BA58" s="40">
        <f t="shared" si="1"/>
        <v>24.643928571428571</v>
      </c>
      <c r="BB58" s="40">
        <v>0</v>
      </c>
      <c r="BC58" s="17"/>
      <c r="BD58" s="17"/>
      <c r="BE58" s="17"/>
      <c r="BF58" s="17"/>
      <c r="BG58" s="17"/>
      <c r="BH58" s="12"/>
    </row>
    <row r="59" spans="1:60" ht="12.75" customHeight="1">
      <c r="A59" s="2"/>
      <c r="B59" s="2"/>
      <c r="C59" s="2"/>
      <c r="D59" s="16"/>
      <c r="E59" s="57" t="s">
        <v>8</v>
      </c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8"/>
      <c r="AL59" s="13">
        <v>6825862</v>
      </c>
      <c r="AM59" s="15"/>
      <c r="AN59" s="13"/>
      <c r="AO59" s="13"/>
      <c r="AP59" s="13"/>
      <c r="AQ59" s="59"/>
      <c r="AR59" s="59"/>
      <c r="AS59" s="59"/>
      <c r="AT59" s="14"/>
      <c r="AU59" s="32"/>
      <c r="AV59" s="34"/>
      <c r="AW59" s="34"/>
      <c r="AX59" s="32">
        <v>2901194.05</v>
      </c>
      <c r="AY59" s="34"/>
      <c r="AZ59" s="32">
        <v>1933904.44</v>
      </c>
      <c r="BA59" s="32">
        <f t="shared" si="1"/>
        <v>42.502969588309867</v>
      </c>
      <c r="BB59" s="32">
        <f t="shared" si="2"/>
        <v>150.01744605333238</v>
      </c>
      <c r="BC59" s="59"/>
      <c r="BD59" s="59"/>
      <c r="BE59" s="59"/>
      <c r="BF59" s="59"/>
      <c r="BG59" s="59"/>
      <c r="BH59" s="12"/>
    </row>
    <row r="60" spans="1:60" ht="21.75" customHeight="1">
      <c r="A60" s="2"/>
      <c r="B60" s="2"/>
      <c r="C60" s="2"/>
      <c r="D60" s="16"/>
      <c r="E60" s="19"/>
      <c r="F60" s="19"/>
      <c r="G60" s="19"/>
      <c r="H60" s="19"/>
      <c r="I60" s="19"/>
      <c r="J60" s="19"/>
      <c r="K60" s="19"/>
      <c r="L60" s="26"/>
      <c r="M60" s="19"/>
      <c r="N60" s="24"/>
      <c r="O60" s="37" t="s">
        <v>7</v>
      </c>
      <c r="P60" s="25"/>
      <c r="Q60" s="24" t="s">
        <v>6</v>
      </c>
      <c r="R60" s="24"/>
      <c r="S60" s="19"/>
      <c r="T60" s="19"/>
      <c r="U60" s="19"/>
      <c r="V60" s="20"/>
      <c r="W60" s="24"/>
      <c r="X60" s="23"/>
      <c r="Y60" s="23"/>
      <c r="Z60" s="22"/>
      <c r="AA60" s="21"/>
      <c r="AB60" s="19"/>
      <c r="AC60" s="19"/>
      <c r="AD60" s="20"/>
      <c r="AE60" s="20"/>
      <c r="AF60" s="19"/>
      <c r="AG60" s="19"/>
      <c r="AH60" s="20"/>
      <c r="AI60" s="19"/>
      <c r="AJ60" s="19"/>
      <c r="AK60" s="19"/>
      <c r="AL60" s="17">
        <v>29781847.510000002</v>
      </c>
      <c r="AM60" s="18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>
        <v>1774452.04</v>
      </c>
      <c r="AY60" s="17"/>
      <c r="AZ60" s="17">
        <v>45139.17</v>
      </c>
      <c r="BA60" s="40">
        <f t="shared" si="1"/>
        <v>5.9581664280705997</v>
      </c>
      <c r="BB60" s="40">
        <f t="shared" si="2"/>
        <v>3931.0692686640009</v>
      </c>
      <c r="BC60" s="17"/>
      <c r="BD60" s="17"/>
      <c r="BE60" s="17"/>
      <c r="BF60" s="17"/>
      <c r="BG60" s="17"/>
      <c r="BH60" s="12"/>
    </row>
    <row r="61" spans="1:60" ht="21.75" customHeight="1">
      <c r="A61" s="2"/>
      <c r="B61" s="2"/>
      <c r="C61" s="2"/>
      <c r="D61" s="16"/>
      <c r="E61" s="19"/>
      <c r="F61" s="19"/>
      <c r="G61" s="19"/>
      <c r="H61" s="19"/>
      <c r="I61" s="19"/>
      <c r="J61" s="19"/>
      <c r="K61" s="19"/>
      <c r="L61" s="26"/>
      <c r="M61" s="19"/>
      <c r="N61" s="24"/>
      <c r="O61" s="37" t="s">
        <v>7</v>
      </c>
      <c r="P61" s="25"/>
      <c r="Q61" s="24">
        <v>831</v>
      </c>
      <c r="R61" s="24"/>
      <c r="S61" s="19"/>
      <c r="T61" s="19"/>
      <c r="U61" s="19"/>
      <c r="V61" s="20"/>
      <c r="W61" s="24"/>
      <c r="X61" s="23"/>
      <c r="Y61" s="23"/>
      <c r="Z61" s="22"/>
      <c r="AA61" s="21"/>
      <c r="AB61" s="19"/>
      <c r="AC61" s="19"/>
      <c r="AD61" s="20"/>
      <c r="AE61" s="20"/>
      <c r="AF61" s="19"/>
      <c r="AG61" s="19"/>
      <c r="AH61" s="20"/>
      <c r="AI61" s="19"/>
      <c r="AJ61" s="19"/>
      <c r="AK61" s="41"/>
      <c r="AL61" s="42">
        <v>31336.77</v>
      </c>
      <c r="AM61" s="43"/>
      <c r="AN61" s="42"/>
      <c r="AO61" s="42"/>
      <c r="AP61" s="42"/>
      <c r="AQ61" s="17"/>
      <c r="AR61" s="17"/>
      <c r="AS61" s="17"/>
      <c r="AT61" s="14"/>
      <c r="AU61" s="17"/>
      <c r="AV61" s="42"/>
      <c r="AW61" s="42"/>
      <c r="AX61" s="17">
        <v>31336.77</v>
      </c>
      <c r="AY61" s="42"/>
      <c r="AZ61" s="17">
        <v>0</v>
      </c>
      <c r="BA61" s="40">
        <f t="shared" si="1"/>
        <v>100</v>
      </c>
      <c r="BB61" s="40">
        <v>0</v>
      </c>
      <c r="BC61" s="17"/>
      <c r="BD61" s="17"/>
      <c r="BE61" s="17"/>
      <c r="BF61" s="17"/>
      <c r="BG61" s="17"/>
      <c r="BH61" s="12"/>
    </row>
    <row r="62" spans="1:60" ht="21.75" customHeight="1">
      <c r="A62" s="2"/>
      <c r="B62" s="2"/>
      <c r="C62" s="2"/>
      <c r="D62" s="16"/>
      <c r="E62" s="19"/>
      <c r="F62" s="19"/>
      <c r="G62" s="19"/>
      <c r="H62" s="19"/>
      <c r="I62" s="19"/>
      <c r="J62" s="19"/>
      <c r="K62" s="19"/>
      <c r="L62" s="26"/>
      <c r="M62" s="19"/>
      <c r="N62" s="24"/>
      <c r="O62" s="37" t="s">
        <v>7</v>
      </c>
      <c r="P62" s="25"/>
      <c r="Q62" s="24">
        <v>853</v>
      </c>
      <c r="R62" s="24"/>
      <c r="S62" s="19"/>
      <c r="T62" s="19"/>
      <c r="U62" s="19"/>
      <c r="V62" s="20"/>
      <c r="W62" s="24"/>
      <c r="X62" s="23"/>
      <c r="Y62" s="23"/>
      <c r="Z62" s="22"/>
      <c r="AA62" s="21"/>
      <c r="AB62" s="19"/>
      <c r="AC62" s="19"/>
      <c r="AD62" s="20"/>
      <c r="AE62" s="20"/>
      <c r="AF62" s="19"/>
      <c r="AG62" s="19"/>
      <c r="AH62" s="20"/>
      <c r="AI62" s="19"/>
      <c r="AJ62" s="19"/>
      <c r="AK62" s="41"/>
      <c r="AL62" s="42">
        <v>6067</v>
      </c>
      <c r="AM62" s="43"/>
      <c r="AN62" s="42"/>
      <c r="AO62" s="42"/>
      <c r="AP62" s="42"/>
      <c r="AQ62" s="17"/>
      <c r="AR62" s="17"/>
      <c r="AS62" s="17"/>
      <c r="AT62" s="14"/>
      <c r="AU62" s="17"/>
      <c r="AV62" s="42"/>
      <c r="AW62" s="42"/>
      <c r="AX62" s="17">
        <v>6067</v>
      </c>
      <c r="AY62" s="42"/>
      <c r="AZ62" s="17">
        <v>0</v>
      </c>
      <c r="BA62" s="40">
        <f t="shared" si="1"/>
        <v>100</v>
      </c>
      <c r="BB62" s="40">
        <v>0</v>
      </c>
      <c r="BC62" s="17"/>
      <c r="BD62" s="17"/>
      <c r="BE62" s="17"/>
      <c r="BF62" s="17"/>
      <c r="BG62" s="17"/>
      <c r="BH62" s="12"/>
    </row>
    <row r="63" spans="1:60" ht="21.75" customHeight="1">
      <c r="A63" s="2"/>
      <c r="B63" s="2"/>
      <c r="C63" s="2"/>
      <c r="D63" s="16"/>
      <c r="E63" s="57" t="s">
        <v>5</v>
      </c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8"/>
      <c r="AL63" s="13">
        <v>29819251.280000001</v>
      </c>
      <c r="AM63" s="15"/>
      <c r="AN63" s="13"/>
      <c r="AO63" s="13"/>
      <c r="AP63" s="13"/>
      <c r="AQ63" s="59"/>
      <c r="AR63" s="59"/>
      <c r="AS63" s="59"/>
      <c r="AT63" s="14"/>
      <c r="AU63" s="32"/>
      <c r="AV63" s="34"/>
      <c r="AW63" s="34"/>
      <c r="AX63" s="32">
        <v>1811855.81</v>
      </c>
      <c r="AY63" s="34"/>
      <c r="AZ63" s="32">
        <v>45139.17</v>
      </c>
      <c r="BA63" s="32">
        <f t="shared" si="1"/>
        <v>6.07612777727664</v>
      </c>
      <c r="BB63" s="32">
        <f t="shared" si="2"/>
        <v>4013.9324892327445</v>
      </c>
      <c r="BC63" s="59"/>
      <c r="BD63" s="59"/>
      <c r="BE63" s="59"/>
      <c r="BF63" s="59"/>
      <c r="BG63" s="59"/>
      <c r="BH63" s="12"/>
    </row>
    <row r="64" spans="1:60" ht="21.75" customHeight="1">
      <c r="A64" s="2"/>
      <c r="B64" s="2"/>
      <c r="C64" s="2"/>
      <c r="D64" s="16"/>
      <c r="E64" s="19"/>
      <c r="F64" s="19"/>
      <c r="G64" s="19"/>
      <c r="H64" s="19"/>
      <c r="I64" s="19"/>
      <c r="J64" s="19"/>
      <c r="K64" s="19"/>
      <c r="L64" s="26"/>
      <c r="M64" s="19"/>
      <c r="N64" s="24"/>
      <c r="O64" s="37" t="s">
        <v>4</v>
      </c>
      <c r="P64" s="25"/>
      <c r="Q64" s="24">
        <v>812</v>
      </c>
      <c r="R64" s="24"/>
      <c r="S64" s="19"/>
      <c r="T64" s="19"/>
      <c r="U64" s="19"/>
      <c r="V64" s="20"/>
      <c r="W64" s="24"/>
      <c r="X64" s="23"/>
      <c r="Y64" s="23"/>
      <c r="Z64" s="22"/>
      <c r="AA64" s="21"/>
      <c r="AB64" s="19"/>
      <c r="AC64" s="19"/>
      <c r="AD64" s="20"/>
      <c r="AE64" s="20"/>
      <c r="AF64" s="19"/>
      <c r="AG64" s="19"/>
      <c r="AH64" s="20"/>
      <c r="AI64" s="19"/>
      <c r="AJ64" s="19"/>
      <c r="AK64" s="19"/>
      <c r="AL64" s="17">
        <v>916000</v>
      </c>
      <c r="AM64" s="18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>
        <v>104675.1</v>
      </c>
      <c r="AY64" s="17"/>
      <c r="AZ64" s="17">
        <v>69243</v>
      </c>
      <c r="BA64" s="40">
        <f t="shared" si="1"/>
        <v>11.42741266375546</v>
      </c>
      <c r="BB64" s="40">
        <v>0</v>
      </c>
      <c r="BC64" s="17"/>
      <c r="BD64" s="17"/>
      <c r="BE64" s="17"/>
      <c r="BF64" s="17"/>
      <c r="BG64" s="17"/>
      <c r="BH64" s="12"/>
    </row>
    <row r="65" spans="1:60" ht="21.75" customHeight="1">
      <c r="A65" s="2"/>
      <c r="B65" s="2"/>
      <c r="C65" s="2"/>
      <c r="D65" s="16"/>
      <c r="E65" s="57" t="s">
        <v>3</v>
      </c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8"/>
      <c r="AL65" s="13">
        <v>916000</v>
      </c>
      <c r="AM65" s="15"/>
      <c r="AN65" s="13"/>
      <c r="AO65" s="13"/>
      <c r="AP65" s="13"/>
      <c r="AQ65" s="59"/>
      <c r="AR65" s="59"/>
      <c r="AS65" s="59"/>
      <c r="AT65" s="14"/>
      <c r="AU65" s="32"/>
      <c r="AV65" s="34"/>
      <c r="AW65" s="34"/>
      <c r="AX65" s="32">
        <v>104675.1</v>
      </c>
      <c r="AY65" s="34"/>
      <c r="AZ65" s="32">
        <v>69243</v>
      </c>
      <c r="BA65" s="32">
        <f t="shared" si="1"/>
        <v>11.42741266375546</v>
      </c>
      <c r="BB65" s="32">
        <v>0</v>
      </c>
      <c r="BC65" s="59"/>
      <c r="BD65" s="59"/>
      <c r="BE65" s="59"/>
      <c r="BF65" s="59"/>
      <c r="BG65" s="59"/>
      <c r="BH65" s="12"/>
    </row>
    <row r="66" spans="1:60" ht="63.75" customHeight="1">
      <c r="A66" s="2"/>
      <c r="B66" s="2"/>
      <c r="C66" s="2"/>
      <c r="D66" s="16"/>
      <c r="E66" s="19"/>
      <c r="F66" s="19"/>
      <c r="G66" s="19"/>
      <c r="H66" s="19"/>
      <c r="I66" s="19"/>
      <c r="J66" s="19"/>
      <c r="K66" s="19"/>
      <c r="L66" s="26"/>
      <c r="M66" s="19"/>
      <c r="N66" s="24"/>
      <c r="O66" s="37" t="s">
        <v>1</v>
      </c>
      <c r="P66" s="25"/>
      <c r="Q66" s="24" t="s">
        <v>2</v>
      </c>
      <c r="R66" s="24"/>
      <c r="S66" s="19"/>
      <c r="T66" s="19"/>
      <c r="U66" s="19"/>
      <c r="V66" s="20"/>
      <c r="W66" s="24"/>
      <c r="X66" s="23"/>
      <c r="Y66" s="23"/>
      <c r="Z66" s="22"/>
      <c r="AA66" s="21"/>
      <c r="AB66" s="19"/>
      <c r="AC66" s="19"/>
      <c r="AD66" s="20"/>
      <c r="AE66" s="20"/>
      <c r="AF66" s="19"/>
      <c r="AG66" s="19"/>
      <c r="AH66" s="20"/>
      <c r="AI66" s="19"/>
      <c r="AJ66" s="19"/>
      <c r="AK66" s="19"/>
      <c r="AL66" s="17">
        <v>5537000</v>
      </c>
      <c r="AM66" s="18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>
        <v>1478700</v>
      </c>
      <c r="AY66" s="17"/>
      <c r="AZ66" s="17">
        <v>1060400</v>
      </c>
      <c r="BA66" s="40">
        <f t="shared" ref="BA66:BA68" si="4">AX66/AL66*100</f>
        <v>26.705797363193064</v>
      </c>
      <c r="BB66" s="40">
        <f t="shared" si="2"/>
        <v>139.44737834779329</v>
      </c>
      <c r="BC66" s="17"/>
      <c r="BD66" s="17"/>
      <c r="BE66" s="17"/>
      <c r="BF66" s="17"/>
      <c r="BG66" s="17"/>
      <c r="BH66" s="12"/>
    </row>
    <row r="67" spans="1:60" ht="53.25" customHeight="1">
      <c r="A67" s="2"/>
      <c r="B67" s="2"/>
      <c r="C67" s="2"/>
      <c r="D67" s="16"/>
      <c r="E67" s="57" t="s">
        <v>0</v>
      </c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8"/>
      <c r="AL67" s="13">
        <v>5537000</v>
      </c>
      <c r="AM67" s="15"/>
      <c r="AN67" s="13"/>
      <c r="AO67" s="13"/>
      <c r="AP67" s="13"/>
      <c r="AQ67" s="59"/>
      <c r="AR67" s="59"/>
      <c r="AS67" s="59"/>
      <c r="AT67" s="14"/>
      <c r="AU67" s="32"/>
      <c r="AV67" s="34"/>
      <c r="AW67" s="34"/>
      <c r="AX67" s="32">
        <v>1478700</v>
      </c>
      <c r="AY67" s="34"/>
      <c r="AZ67" s="32">
        <v>1060400</v>
      </c>
      <c r="BA67" s="32">
        <f t="shared" si="4"/>
        <v>26.705797363193064</v>
      </c>
      <c r="BB67" s="32">
        <f t="shared" si="2"/>
        <v>139.44737834779329</v>
      </c>
      <c r="BC67" s="59"/>
      <c r="BD67" s="59"/>
      <c r="BE67" s="59"/>
      <c r="BF67" s="59"/>
      <c r="BG67" s="59"/>
      <c r="BH67" s="12"/>
    </row>
    <row r="68" spans="1:60" ht="12.75" customHeight="1" thickBot="1">
      <c r="A68" s="2"/>
      <c r="B68" s="2"/>
      <c r="C68" s="2"/>
      <c r="D68" s="11"/>
      <c r="E68" s="10"/>
      <c r="F68" s="9"/>
      <c r="G68" s="9"/>
      <c r="H68" s="9"/>
      <c r="I68" s="9"/>
      <c r="J68" s="9"/>
      <c r="K68" s="9"/>
      <c r="L68" s="8"/>
      <c r="M68" s="8"/>
      <c r="N68" s="8"/>
      <c r="O68" s="3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7">
        <v>587849965.66999996</v>
      </c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>
        <v>127996362.73</v>
      </c>
      <c r="AY68" s="7"/>
      <c r="AZ68" s="7">
        <f>AZ20+AZ23+AZ28+AZ42+AZ53+AZ59+AZ63+AZ65+AZ67</f>
        <v>96709069.320000008</v>
      </c>
      <c r="BA68" s="32">
        <f t="shared" si="4"/>
        <v>21.773644672091898</v>
      </c>
      <c r="BB68" s="32">
        <f t="shared" si="2"/>
        <v>132.35197446319503</v>
      </c>
      <c r="BC68" s="7"/>
      <c r="BD68" s="7"/>
      <c r="BE68" s="6"/>
      <c r="BF68" s="6"/>
      <c r="BG68" s="5"/>
      <c r="BH68" s="4"/>
    </row>
    <row r="69" spans="1:60" ht="12.75" customHeight="1">
      <c r="A69" s="2"/>
      <c r="B69" s="2"/>
      <c r="C69" s="2"/>
      <c r="D69" s="2"/>
      <c r="E69" s="3"/>
      <c r="F69" s="3"/>
      <c r="G69" s="3"/>
      <c r="H69" s="3"/>
      <c r="I69" s="3"/>
      <c r="J69" s="3"/>
      <c r="K69" s="3"/>
      <c r="L69" s="2"/>
      <c r="M69" s="2"/>
      <c r="N69" s="2"/>
      <c r="O69" s="35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</row>
  </sheetData>
  <mergeCells count="30">
    <mergeCell ref="E23:AK23"/>
    <mergeCell ref="AQ23:AS23"/>
    <mergeCell ref="BC23:BG23"/>
    <mergeCell ref="E8:AK8"/>
    <mergeCell ref="AQ8:AS8"/>
    <mergeCell ref="BC8:BG8"/>
    <mergeCell ref="E20:AK20"/>
    <mergeCell ref="AQ20:AS20"/>
    <mergeCell ref="BC20:BG20"/>
    <mergeCell ref="E28:AK28"/>
    <mergeCell ref="AQ28:AS28"/>
    <mergeCell ref="BC28:BG28"/>
    <mergeCell ref="E42:AK42"/>
    <mergeCell ref="AQ42:AS42"/>
    <mergeCell ref="BC42:BG42"/>
    <mergeCell ref="E53:AK53"/>
    <mergeCell ref="AQ53:AS53"/>
    <mergeCell ref="BC53:BG53"/>
    <mergeCell ref="E59:AK59"/>
    <mergeCell ref="AQ59:AS59"/>
    <mergeCell ref="BC59:BG59"/>
    <mergeCell ref="E67:AK67"/>
    <mergeCell ref="AQ67:AS67"/>
    <mergeCell ref="BC67:BG67"/>
    <mergeCell ref="E63:AK63"/>
    <mergeCell ref="AQ63:AS63"/>
    <mergeCell ref="BC63:BG63"/>
    <mergeCell ref="E65:AK65"/>
    <mergeCell ref="AQ65:AS65"/>
    <mergeCell ref="BC65:BG65"/>
  </mergeCells>
  <pageMargins left="0.35433070866141736" right="0" top="0.39370078740157483" bottom="0" header="0.51181102362204722" footer="0.51181102362204722"/>
  <pageSetup paperSize="9" scale="94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Zvontzova</dc:creator>
  <cp:lastModifiedBy>Budjet2</cp:lastModifiedBy>
  <cp:lastPrinted>2021-06-02T06:38:47Z</cp:lastPrinted>
  <dcterms:created xsi:type="dcterms:W3CDTF">2016-10-14T05:38:58Z</dcterms:created>
  <dcterms:modified xsi:type="dcterms:W3CDTF">2023-04-18T07:03:29Z</dcterms:modified>
</cp:coreProperties>
</file>