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80" windowHeight="10620"/>
  </bookViews>
  <sheets>
    <sheet name="Новый" sheetId="2" r:id="rId1"/>
  </sheets>
  <definedNames>
    <definedName name="_xlnm.Print_Titles" localSheetId="0">Новый!$4:$4</definedName>
    <definedName name="_xlnm.Print_Area" localSheetId="0">Новый!$A$1:$AE$42</definedName>
  </definedNames>
  <calcPr calcId="125725"/>
</workbook>
</file>

<file path=xl/calcChain.xml><?xml version="1.0" encoding="utf-8"?>
<calcChain xmlns="http://schemas.openxmlformats.org/spreadsheetml/2006/main">
  <c r="AE38" i="2"/>
  <c r="AE37"/>
  <c r="AE35"/>
  <c r="AE33"/>
  <c r="AE30"/>
  <c r="AE21"/>
  <c r="AE41"/>
  <c r="AE16"/>
  <c r="AE17"/>
  <c r="AE40"/>
  <c r="AE39"/>
  <c r="AE36"/>
  <c r="AE34"/>
  <c r="AE32" l="1"/>
  <c r="AE11"/>
  <c r="AE8"/>
  <c r="L42"/>
  <c r="M42"/>
  <c r="N42"/>
  <c r="K42"/>
  <c r="AE31"/>
  <c r="AE18"/>
  <c r="AE23"/>
  <c r="AE19"/>
  <c r="AE15"/>
  <c r="AE22"/>
  <c r="AE24"/>
  <c r="AE25"/>
  <c r="AE20"/>
  <c r="AE29"/>
  <c r="AE28"/>
  <c r="AE27"/>
  <c r="AE14"/>
  <c r="AE13"/>
  <c r="AE12"/>
  <c r="AE10"/>
  <c r="AE9"/>
  <c r="O26"/>
  <c r="AE26" l="1"/>
  <c r="O42"/>
  <c r="AE42" s="1"/>
</calcChain>
</file>

<file path=xl/sharedStrings.xml><?xml version="1.0" encoding="utf-8"?>
<sst xmlns="http://schemas.openxmlformats.org/spreadsheetml/2006/main" count="119" uniqueCount="57">
  <si>
    <t xml:space="preserve"> </t>
  </si>
  <si>
    <t>244</t>
  </si>
  <si>
    <t>121</t>
  </si>
  <si>
    <t>Итого по 016</t>
  </si>
  <si>
    <t>Роспись на первый год</t>
  </si>
  <si>
    <t>Код целевых средств</t>
  </si>
  <si>
    <t>Код субсидии</t>
  </si>
  <si>
    <t>Примечание</t>
  </si>
  <si>
    <t>Организация получатель</t>
  </si>
  <si>
    <t>Счет получателя</t>
  </si>
  <si>
    <t>Фин-ние</t>
  </si>
  <si>
    <t>Остаток фин-ния</t>
  </si>
  <si>
    <t>Остаток росписи</t>
  </si>
  <si>
    <t>Возврат за счет фин-ния</t>
  </si>
  <si>
    <t>Возврат расхода</t>
  </si>
  <si>
    <t>Расход</t>
  </si>
  <si>
    <t>Роспись по текущий квартал</t>
  </si>
  <si>
    <t>Роспись на год</t>
  </si>
  <si>
    <t>Тип средств</t>
  </si>
  <si>
    <t>Направление</t>
  </si>
  <si>
    <t>КЭСР</t>
  </si>
  <si>
    <t>КВР</t>
  </si>
  <si>
    <t>КЦСР</t>
  </si>
  <si>
    <t>КФСР</t>
  </si>
  <si>
    <t>КВСР</t>
  </si>
  <si>
    <t>% исполнения</t>
  </si>
  <si>
    <t>Приложение № 3</t>
  </si>
  <si>
    <t>870</t>
  </si>
  <si>
    <t>0102</t>
  </si>
  <si>
    <t>0104</t>
  </si>
  <si>
    <t>Средства резервного фонда местных администраций;6150023200</t>
  </si>
  <si>
    <t>Субвенции на осуществление первичного воинского учета на территориях, где отсутствуют военные комиссариаты;5030051180</t>
  </si>
  <si>
    <t>Итого</t>
  </si>
  <si>
    <t>Иные межбюджетные трансферты на осуществление полномочий по формированию, исполнения бюджета поселений; 5040010101</t>
  </si>
  <si>
    <t>Иные межбюджетные трансферты на осуществление полномочий по обеспечению деятельности контрольно- счетного органа; 5040010102</t>
  </si>
  <si>
    <t>42001В6100</t>
  </si>
  <si>
    <t>Расходы на обеспечение деятельности главы муниципального образования; 42001В6100</t>
  </si>
  <si>
    <t>Расходы на обеспечение функций центрального аппарата;42001В6100</t>
  </si>
  <si>
    <t>Уплата земельного налога, налога на имущество и транспортного налога органами исполнительной власти;42001В6100</t>
  </si>
  <si>
    <t>Уплата прочих налогов,сборов и иных платежей органов исполнительной власти;42001В6100</t>
  </si>
  <si>
    <t>Мероприятия по землеустройству и землепользованию; 6300002200</t>
  </si>
  <si>
    <t xml:space="preserve">Реализация </t>
  </si>
  <si>
    <t>Обеспечение мероприятий в области коммунального хозяйства; 6170240200</t>
  </si>
  <si>
    <t>Иные межбюджетные трансферты на осуществление полномочий по организации ритуальных услуг; 5040010103</t>
  </si>
  <si>
    <t>Администрация Камышевского муниципального образования</t>
  </si>
  <si>
    <t>Прочие мероприятия по благоустройству поселений;6190005100</t>
  </si>
  <si>
    <t>29001Б2200</t>
  </si>
  <si>
    <t>Реализация основного мероприятия «Обеспечение первичных мер пожарной безопасности в границах населенных пунктов  Камышевского муниципального образования на 2023 год»; 29001Б2200</t>
  </si>
  <si>
    <t>3Е00247200</t>
  </si>
  <si>
    <t>3Е002D7610</t>
  </si>
  <si>
    <t>Капитальный ремонт, ремонт и содержание автомобильных дорог общего пользования населенных пунктов; 3Е002D7610</t>
  </si>
  <si>
    <t>Капитальный ремонт, ремонт и содержание автомобильных дорог общего пользования населенных пунктов; 3Е00247200</t>
  </si>
  <si>
    <t>Содействие в уточнений сведений о границах населенных пунктов и территориальных зон в Едином государственном реестре недвижимости; 5040078800</t>
  </si>
  <si>
    <t>63000S8800</t>
  </si>
  <si>
    <t>Содействия в уточнении сведений о границах населенных пунктов и территориальных зон  в Едином государственном реестре недвижимости; 63000S8800</t>
  </si>
  <si>
    <t>Реализация мероприятий по ремонту и развитие водопроводной сети; 5020072920</t>
  </si>
  <si>
    <t>Ведомственная структура расходов бюджета Камышевского муниципального образования за 2023 год</t>
  </si>
</sst>
</file>

<file path=xl/styles.xml><?xml version="1.0" encoding="utf-8"?>
<styleSheet xmlns="http://schemas.openxmlformats.org/spreadsheetml/2006/main">
  <numFmts count="9">
    <numFmt numFmtId="164" formatCode="#,##0.00;[Red]\-#,##0.00;0.00"/>
    <numFmt numFmtId="165" formatCode="000\.00\.000\.0"/>
    <numFmt numFmtId="166" formatCode="0\.00\.000\.000"/>
    <numFmt numFmtId="167" formatCode="000\.00\.0000"/>
    <numFmt numFmtId="168" formatCode="00\.00\.00"/>
    <numFmt numFmtId="169" formatCode="000"/>
    <numFmt numFmtId="170" formatCode="0000000"/>
    <numFmt numFmtId="171" formatCode="0000"/>
    <numFmt numFmtId="172" formatCode="#,##0.00_ ;[Red]\-#,##0.00\ "/>
  </numFmts>
  <fonts count="13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22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3" xfId="1" applyFont="1" applyBorder="1" applyProtection="1">
      <protection hidden="1"/>
    </xf>
    <xf numFmtId="165" fontId="4" fillId="0" borderId="4" xfId="1" applyNumberFormat="1" applyFont="1" applyFill="1" applyBorder="1" applyAlignment="1" applyProtection="1">
      <alignment wrapText="1"/>
      <protection hidden="1"/>
    </xf>
    <xf numFmtId="165" fontId="3" fillId="0" borderId="12" xfId="1" applyNumberFormat="1" applyFont="1" applyFill="1" applyBorder="1" applyAlignment="1" applyProtection="1">
      <alignment wrapText="1"/>
      <protection hidden="1"/>
    </xf>
    <xf numFmtId="165" fontId="3" fillId="0" borderId="7" xfId="1" applyNumberFormat="1" applyFont="1" applyFill="1" applyBorder="1" applyAlignment="1" applyProtection="1">
      <alignment wrapText="1"/>
      <protection hidden="1"/>
    </xf>
    <xf numFmtId="0" fontId="3" fillId="0" borderId="2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8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21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166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Protection="1">
      <protection hidden="1"/>
    </xf>
    <xf numFmtId="0" fontId="8" fillId="0" borderId="6" xfId="1" applyFont="1" applyBorder="1"/>
    <xf numFmtId="165" fontId="5" fillId="0" borderId="7" xfId="1" applyNumberFormat="1" applyFont="1" applyFill="1" applyBorder="1" applyAlignment="1" applyProtection="1">
      <alignment wrapText="1"/>
      <protection hidden="1"/>
    </xf>
    <xf numFmtId="171" fontId="7" fillId="0" borderId="6" xfId="1" applyNumberFormat="1" applyFont="1" applyFill="1" applyBorder="1" applyAlignment="1" applyProtection="1">
      <alignment wrapText="1"/>
      <protection hidden="1"/>
    </xf>
    <xf numFmtId="171" fontId="7" fillId="0" borderId="10" xfId="1" applyNumberFormat="1" applyFont="1" applyFill="1" applyBorder="1" applyAlignment="1" applyProtection="1">
      <alignment wrapText="1"/>
      <protection hidden="1"/>
    </xf>
    <xf numFmtId="165" fontId="5" fillId="0" borderId="12" xfId="1" applyNumberFormat="1" applyFont="1" applyFill="1" applyBorder="1" applyAlignment="1" applyProtection="1">
      <alignment wrapText="1"/>
      <protection hidden="1"/>
    </xf>
    <xf numFmtId="164" fontId="5" fillId="0" borderId="6" xfId="1" applyNumberFormat="1" applyFont="1" applyFill="1" applyBorder="1" applyAlignment="1" applyProtection="1">
      <alignment wrapText="1"/>
      <protection hidden="1"/>
    </xf>
    <xf numFmtId="164" fontId="7" fillId="0" borderId="11" xfId="1" applyNumberFormat="1" applyFont="1" applyFill="1" applyBorder="1" applyAlignment="1" applyProtection="1">
      <protection hidden="1"/>
    </xf>
    <xf numFmtId="164" fontId="5" fillId="0" borderId="9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164" fontId="7" fillId="0" borderId="11" xfId="1" applyNumberFormat="1" applyFont="1" applyFill="1" applyBorder="1" applyAlignment="1" applyProtection="1">
      <alignment wrapText="1"/>
      <protection hidden="1"/>
    </xf>
    <xf numFmtId="164" fontId="7" fillId="0" borderId="10" xfId="1" applyNumberFormat="1" applyFont="1" applyFill="1" applyBorder="1" applyAlignment="1" applyProtection="1">
      <protection hidden="1"/>
    </xf>
    <xf numFmtId="164" fontId="7" fillId="0" borderId="9" xfId="1" applyNumberFormat="1" applyFont="1" applyFill="1" applyBorder="1" applyAlignment="1" applyProtection="1">
      <alignment wrapText="1"/>
      <protection hidden="1"/>
    </xf>
    <xf numFmtId="164" fontId="5" fillId="0" borderId="11" xfId="1" applyNumberFormat="1" applyFont="1" applyFill="1" applyBorder="1" applyAlignment="1" applyProtection="1">
      <protection hidden="1"/>
    </xf>
    <xf numFmtId="164" fontId="5" fillId="0" borderId="10" xfId="1" applyNumberFormat="1" applyFont="1" applyFill="1" applyBorder="1" applyAlignment="1" applyProtection="1">
      <protection hidden="1"/>
    </xf>
    <xf numFmtId="164" fontId="5" fillId="0" borderId="9" xfId="1" applyNumberFormat="1" applyFont="1" applyFill="1" applyBorder="1" applyAlignment="1" applyProtection="1">
      <alignment wrapText="1"/>
      <protection hidden="1"/>
    </xf>
    <xf numFmtId="164" fontId="5" fillId="0" borderId="5" xfId="1" applyNumberFormat="1" applyFont="1" applyFill="1" applyBorder="1" applyAlignment="1" applyProtection="1">
      <alignment wrapText="1"/>
      <protection hidden="1"/>
    </xf>
    <xf numFmtId="164" fontId="7" fillId="0" borderId="8" xfId="1" applyNumberFormat="1" applyFont="1" applyFill="1" applyBorder="1" applyAlignment="1" applyProtection="1">
      <alignment wrapText="1"/>
      <protection hidden="1"/>
    </xf>
    <xf numFmtId="0" fontId="7" fillId="0" borderId="2" xfId="1" applyFont="1" applyBorder="1" applyProtection="1">
      <protection hidden="1"/>
    </xf>
    <xf numFmtId="170" fontId="7" fillId="0" borderId="6" xfId="1" applyNumberFormat="1" applyFont="1" applyFill="1" applyBorder="1" applyAlignment="1" applyProtection="1">
      <alignment wrapText="1"/>
      <protection hidden="1"/>
    </xf>
    <xf numFmtId="169" fontId="7" fillId="0" borderId="7" xfId="1" applyNumberFormat="1" applyFont="1" applyFill="1" applyBorder="1" applyAlignment="1" applyProtection="1">
      <alignment wrapText="1"/>
      <protection hidden="1"/>
    </xf>
    <xf numFmtId="169" fontId="7" fillId="0" borderId="6" xfId="1" applyNumberFormat="1" applyFont="1" applyFill="1" applyBorder="1" applyAlignment="1" applyProtection="1">
      <alignment wrapText="1"/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6" xfId="1" applyNumberFormat="1" applyFont="1" applyFill="1" applyBorder="1" applyAlignment="1" applyProtection="1">
      <protection hidden="1"/>
    </xf>
    <xf numFmtId="167" fontId="7" fillId="0" borderId="6" xfId="1" applyNumberFormat="1" applyFont="1" applyFill="1" applyBorder="1" applyAlignment="1" applyProtection="1">
      <alignment wrapText="1"/>
      <protection hidden="1"/>
    </xf>
    <xf numFmtId="166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5" xfId="1" applyNumberFormat="1" applyFont="1" applyFill="1" applyBorder="1" applyAlignment="1" applyProtection="1">
      <alignment wrapText="1"/>
      <protection hidden="1"/>
    </xf>
    <xf numFmtId="164" fontId="7" fillId="0" borderId="4" xfId="1" applyNumberFormat="1" applyFont="1" applyFill="1" applyBorder="1" applyAlignment="1" applyProtection="1">
      <alignment wrapText="1"/>
      <protection hidden="1"/>
    </xf>
    <xf numFmtId="0" fontId="1" fillId="0" borderId="6" xfId="1" applyBorder="1"/>
    <xf numFmtId="164" fontId="9" fillId="0" borderId="6" xfId="1" applyNumberFormat="1" applyFont="1" applyBorder="1"/>
    <xf numFmtId="49" fontId="7" fillId="0" borderId="23" xfId="1" applyNumberFormat="1" applyFont="1" applyFill="1" applyBorder="1" applyAlignment="1" applyProtection="1">
      <alignment horizontal="right" wrapText="1"/>
      <protection hidden="1"/>
    </xf>
    <xf numFmtId="0" fontId="10" fillId="0" borderId="6" xfId="1" applyFont="1" applyBorder="1" applyAlignment="1">
      <alignment horizontal="right"/>
    </xf>
    <xf numFmtId="2" fontId="8" fillId="0" borderId="6" xfId="1" applyNumberFormat="1" applyFont="1" applyBorder="1"/>
    <xf numFmtId="169" fontId="7" fillId="0" borderId="6" xfId="1" applyNumberFormat="1" applyFont="1" applyFill="1" applyBorder="1" applyAlignment="1" applyProtection="1">
      <alignment horizontal="right" wrapText="1"/>
      <protection hidden="1"/>
    </xf>
    <xf numFmtId="0" fontId="1" fillId="0" borderId="6" xfId="1" applyBorder="1" applyAlignment="1">
      <alignment horizontal="right"/>
    </xf>
    <xf numFmtId="0" fontId="1" fillId="0" borderId="0" xfId="1" applyAlignment="1">
      <alignment horizontal="right"/>
    </xf>
    <xf numFmtId="2" fontId="9" fillId="0" borderId="6" xfId="1" applyNumberFormat="1" applyFont="1" applyBorder="1"/>
    <xf numFmtId="49" fontId="8" fillId="0" borderId="6" xfId="1" applyNumberFormat="1" applyFont="1" applyBorder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169" fontId="7" fillId="0" borderId="10" xfId="1" applyNumberFormat="1" applyFont="1" applyFill="1" applyBorder="1" applyAlignment="1" applyProtection="1">
      <alignment wrapText="1"/>
      <protection hidden="1"/>
    </xf>
    <xf numFmtId="171" fontId="7" fillId="0" borderId="24" xfId="1" applyNumberFormat="1" applyFont="1" applyFill="1" applyBorder="1" applyAlignment="1" applyProtection="1">
      <alignment wrapText="1"/>
      <protection hidden="1"/>
    </xf>
    <xf numFmtId="0" fontId="7" fillId="0" borderId="0" xfId="1" applyFont="1" applyBorder="1" applyProtection="1">
      <protection hidden="1"/>
    </xf>
    <xf numFmtId="0" fontId="11" fillId="0" borderId="0" xfId="1" applyFont="1" applyProtection="1">
      <protection hidden="1"/>
    </xf>
    <xf numFmtId="170" fontId="7" fillId="0" borderId="25" xfId="1" applyNumberFormat="1" applyFont="1" applyFill="1" applyBorder="1" applyAlignment="1" applyProtection="1">
      <alignment wrapText="1"/>
      <protection hidden="1"/>
    </xf>
    <xf numFmtId="169" fontId="7" fillId="0" borderId="24" xfId="1" applyNumberFormat="1" applyFont="1" applyFill="1" applyBorder="1" applyAlignment="1" applyProtection="1">
      <alignment wrapText="1"/>
      <protection hidden="1"/>
    </xf>
    <xf numFmtId="171" fontId="7" fillId="0" borderId="25" xfId="1" applyNumberFormat="1" applyFont="1" applyFill="1" applyBorder="1" applyAlignment="1" applyProtection="1">
      <alignment wrapText="1"/>
      <protection hidden="1"/>
    </xf>
    <xf numFmtId="169" fontId="7" fillId="0" borderId="25" xfId="1" applyNumberFormat="1" applyFont="1" applyFill="1" applyBorder="1" applyAlignment="1" applyProtection="1">
      <alignment horizontal="right" wrapText="1"/>
      <protection hidden="1"/>
    </xf>
    <xf numFmtId="169" fontId="7" fillId="0" borderId="25" xfId="1" applyNumberFormat="1" applyFont="1" applyFill="1" applyBorder="1" applyAlignment="1" applyProtection="1">
      <alignment wrapText="1"/>
      <protection hidden="1"/>
    </xf>
    <xf numFmtId="168" fontId="7" fillId="0" borderId="25" xfId="1" applyNumberFormat="1" applyFont="1" applyFill="1" applyBorder="1" applyAlignment="1" applyProtection="1">
      <alignment wrapText="1"/>
      <protection hidden="1"/>
    </xf>
    <xf numFmtId="164" fontId="7" fillId="0" borderId="25" xfId="1" applyNumberFormat="1" applyFont="1" applyFill="1" applyBorder="1" applyAlignment="1" applyProtection="1">
      <alignment wrapText="1"/>
      <protection hidden="1"/>
    </xf>
    <xf numFmtId="164" fontId="7" fillId="0" borderId="25" xfId="1" applyNumberFormat="1" applyFont="1" applyFill="1" applyBorder="1" applyAlignment="1" applyProtection="1">
      <protection hidden="1"/>
    </xf>
    <xf numFmtId="167" fontId="7" fillId="0" borderId="25" xfId="1" applyNumberFormat="1" applyFont="1" applyFill="1" applyBorder="1" applyAlignment="1" applyProtection="1">
      <alignment wrapText="1"/>
      <protection hidden="1"/>
    </xf>
    <xf numFmtId="166" fontId="7" fillId="0" borderId="25" xfId="1" applyNumberFormat="1" applyFont="1" applyFill="1" applyBorder="1" applyAlignment="1" applyProtection="1">
      <alignment wrapText="1"/>
      <protection hidden="1"/>
    </xf>
    <xf numFmtId="164" fontId="7" fillId="0" borderId="26" xfId="1" applyNumberFormat="1" applyFont="1" applyFill="1" applyBorder="1" applyAlignment="1" applyProtection="1">
      <alignment wrapText="1"/>
      <protection hidden="1"/>
    </xf>
    <xf numFmtId="164" fontId="7" fillId="0" borderId="27" xfId="1" applyNumberFormat="1" applyFont="1" applyFill="1" applyBorder="1" applyAlignment="1" applyProtection="1">
      <alignment wrapText="1"/>
      <protection hidden="1"/>
    </xf>
    <xf numFmtId="2" fontId="8" fillId="0" borderId="25" xfId="1" applyNumberFormat="1" applyFont="1" applyBorder="1"/>
    <xf numFmtId="170" fontId="7" fillId="0" borderId="28" xfId="1" applyNumberFormat="1" applyFont="1" applyFill="1" applyBorder="1" applyAlignment="1" applyProtection="1">
      <alignment wrapText="1"/>
      <protection hidden="1"/>
    </xf>
    <xf numFmtId="169" fontId="7" fillId="0" borderId="29" xfId="1" applyNumberFormat="1" applyFont="1" applyFill="1" applyBorder="1" applyAlignment="1" applyProtection="1">
      <alignment wrapText="1"/>
      <protection hidden="1"/>
    </xf>
    <xf numFmtId="171" fontId="7" fillId="0" borderId="22" xfId="1" applyNumberFormat="1" applyFont="1" applyFill="1" applyBorder="1" applyAlignment="1" applyProtection="1">
      <alignment wrapText="1"/>
      <protection hidden="1"/>
    </xf>
    <xf numFmtId="171" fontId="7" fillId="0" borderId="28" xfId="1" applyNumberFormat="1" applyFont="1" applyFill="1" applyBorder="1" applyAlignment="1" applyProtection="1">
      <alignment wrapText="1"/>
      <protection hidden="1"/>
    </xf>
    <xf numFmtId="169" fontId="7" fillId="0" borderId="28" xfId="1" applyNumberFormat="1" applyFont="1" applyFill="1" applyBorder="1" applyAlignment="1" applyProtection="1">
      <alignment horizontal="right" wrapText="1"/>
      <protection hidden="1"/>
    </xf>
    <xf numFmtId="169" fontId="7" fillId="0" borderId="28" xfId="1" applyNumberFormat="1" applyFont="1" applyFill="1" applyBorder="1" applyAlignment="1" applyProtection="1">
      <alignment wrapText="1"/>
      <protection hidden="1"/>
    </xf>
    <xf numFmtId="168" fontId="7" fillId="0" borderId="28" xfId="1" applyNumberFormat="1" applyFont="1" applyFill="1" applyBorder="1" applyAlignment="1" applyProtection="1">
      <alignment wrapText="1"/>
      <protection hidden="1"/>
    </xf>
    <xf numFmtId="164" fontId="7" fillId="0" borderId="28" xfId="1" applyNumberFormat="1" applyFont="1" applyFill="1" applyBorder="1" applyAlignment="1" applyProtection="1">
      <alignment wrapText="1"/>
      <protection hidden="1"/>
    </xf>
    <xf numFmtId="164" fontId="7" fillId="0" borderId="28" xfId="1" applyNumberFormat="1" applyFont="1" applyFill="1" applyBorder="1" applyAlignment="1" applyProtection="1">
      <protection hidden="1"/>
    </xf>
    <xf numFmtId="167" fontId="7" fillId="0" borderId="28" xfId="1" applyNumberFormat="1" applyFont="1" applyFill="1" applyBorder="1" applyAlignment="1" applyProtection="1">
      <alignment wrapText="1"/>
      <protection hidden="1"/>
    </xf>
    <xf numFmtId="166" fontId="7" fillId="0" borderId="28" xfId="1" applyNumberFormat="1" applyFont="1" applyFill="1" applyBorder="1" applyAlignment="1" applyProtection="1">
      <alignment wrapText="1"/>
      <protection hidden="1"/>
    </xf>
    <xf numFmtId="164" fontId="7" fillId="0" borderId="30" xfId="1" applyNumberFormat="1" applyFont="1" applyFill="1" applyBorder="1" applyAlignment="1" applyProtection="1">
      <alignment wrapText="1"/>
      <protection hidden="1"/>
    </xf>
    <xf numFmtId="164" fontId="7" fillId="0" borderId="31" xfId="1" applyNumberFormat="1" applyFont="1" applyFill="1" applyBorder="1" applyAlignment="1" applyProtection="1">
      <alignment wrapText="1"/>
      <protection hidden="1"/>
    </xf>
    <xf numFmtId="2" fontId="8" fillId="0" borderId="28" xfId="1" applyNumberFormat="1" applyFont="1" applyBorder="1"/>
    <xf numFmtId="0" fontId="12" fillId="0" borderId="6" xfId="0" applyFont="1" applyBorder="1" applyAlignment="1">
      <alignment wrapText="1"/>
    </xf>
    <xf numFmtId="0" fontId="7" fillId="0" borderId="6" xfId="1" applyFont="1" applyBorder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0" fontId="8" fillId="0" borderId="0" xfId="1" applyFont="1" applyAlignment="1">
      <alignment horizontal="right"/>
    </xf>
    <xf numFmtId="171" fontId="5" fillId="0" borderId="0" xfId="1" applyNumberFormat="1" applyFont="1" applyFill="1" applyBorder="1" applyAlignment="1" applyProtection="1">
      <alignment horizontal="left" wrapText="1"/>
      <protection hidden="1"/>
    </xf>
    <xf numFmtId="171" fontId="5" fillId="0" borderId="22" xfId="1" applyNumberFormat="1" applyFont="1" applyFill="1" applyBorder="1" applyAlignment="1" applyProtection="1">
      <alignment horizontal="left" wrapText="1"/>
      <protection hidden="1"/>
    </xf>
    <xf numFmtId="164" fontId="1" fillId="0" borderId="0" xfId="1" applyNumberFormat="1"/>
    <xf numFmtId="172" fontId="1" fillId="0" borderId="0" xfId="1" applyNumberForma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47"/>
  <sheetViews>
    <sheetView showGridLines="0" showZeros="0" tabSelected="1" view="pageBreakPreview" topLeftCell="A34" zoomScale="60" zoomScaleNormal="100" workbookViewId="0">
      <selection activeCell="AI40" sqref="AI40"/>
    </sheetView>
  </sheetViews>
  <sheetFormatPr defaultColWidth="7.85546875" defaultRowHeight="11.25"/>
  <cols>
    <col min="1" max="1" width="0.85546875" style="1" customWidth="1"/>
    <col min="2" max="2" width="0" style="1" hidden="1" customWidth="1"/>
    <col min="3" max="3" width="42.42578125" style="1" customWidth="1"/>
    <col min="4" max="4" width="8.42578125" style="1" customWidth="1"/>
    <col min="5" max="5" width="9" style="1" customWidth="1"/>
    <col min="6" max="6" width="20.28515625" style="1" customWidth="1"/>
    <col min="7" max="7" width="8" style="1" customWidth="1"/>
    <col min="8" max="8" width="10.85546875" style="1" customWidth="1"/>
    <col min="9" max="10" width="0" style="1" hidden="1" customWidth="1"/>
    <col min="11" max="11" width="17.85546875" style="1" customWidth="1"/>
    <col min="12" max="12" width="0" style="1" hidden="1" customWidth="1"/>
    <col min="13" max="13" width="9.140625" style="1" hidden="1" customWidth="1"/>
    <col min="14" max="14" width="13.28515625" style="1" hidden="1" customWidth="1"/>
    <col min="15" max="15" width="18" style="1" customWidth="1"/>
    <col min="16" max="16" width="0" style="1" hidden="1" customWidth="1"/>
    <col min="17" max="18" width="12" style="1" hidden="1" customWidth="1"/>
    <col min="19" max="19" width="11.140625" style="1" hidden="1" customWidth="1"/>
    <col min="20" max="26" width="0" style="1" hidden="1" customWidth="1"/>
    <col min="27" max="28" width="11.140625" style="1" hidden="1" customWidth="1"/>
    <col min="29" max="29" width="0" style="1" hidden="1" customWidth="1"/>
    <col min="30" max="30" width="0.7109375" style="1" hidden="1" customWidth="1"/>
    <col min="31" max="31" width="16.7109375" style="1" customWidth="1"/>
    <col min="32" max="34" width="7.85546875" style="1" customWidth="1"/>
    <col min="35" max="35" width="50.28515625" style="1" customWidth="1"/>
    <col min="36" max="257" width="7.85546875" style="1" customWidth="1"/>
    <col min="258" max="16384" width="7.85546875" style="1"/>
  </cols>
  <sheetData>
    <row r="1" spans="1:35" ht="15">
      <c r="C1" s="97" t="s">
        <v>26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35" ht="31.5" customHeight="1">
      <c r="A2" s="3"/>
      <c r="B2" s="3"/>
      <c r="C2" s="96" t="s">
        <v>56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5" ht="12.7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</row>
    <row r="4" spans="1:35" ht="34.5" customHeight="1" thickBot="1">
      <c r="A4" s="5"/>
      <c r="B4" s="9"/>
      <c r="C4" s="10" t="s">
        <v>22</v>
      </c>
      <c r="D4" s="11" t="s">
        <v>24</v>
      </c>
      <c r="E4" s="11" t="s">
        <v>23</v>
      </c>
      <c r="F4" s="10" t="s">
        <v>22</v>
      </c>
      <c r="G4" s="11" t="s">
        <v>21</v>
      </c>
      <c r="H4" s="11" t="s">
        <v>20</v>
      </c>
      <c r="I4" s="12" t="s">
        <v>19</v>
      </c>
      <c r="J4" s="13" t="s">
        <v>18</v>
      </c>
      <c r="K4" s="14" t="s">
        <v>17</v>
      </c>
      <c r="L4" s="15" t="s">
        <v>16</v>
      </c>
      <c r="M4" s="10" t="s">
        <v>10</v>
      </c>
      <c r="N4" s="14" t="s">
        <v>15</v>
      </c>
      <c r="O4" s="10" t="s">
        <v>15</v>
      </c>
      <c r="P4" s="16" t="s">
        <v>10</v>
      </c>
      <c r="Q4" s="14" t="s">
        <v>14</v>
      </c>
      <c r="R4" s="17" t="s">
        <v>13</v>
      </c>
      <c r="S4" s="17" t="s">
        <v>12</v>
      </c>
      <c r="T4" s="16" t="s">
        <v>11</v>
      </c>
      <c r="U4" s="16" t="s">
        <v>10</v>
      </c>
      <c r="V4" s="18" t="s">
        <v>9</v>
      </c>
      <c r="W4" s="15" t="s">
        <v>8</v>
      </c>
      <c r="X4" s="19" t="s">
        <v>7</v>
      </c>
      <c r="Y4" s="12" t="s">
        <v>6</v>
      </c>
      <c r="Z4" s="12" t="s">
        <v>5</v>
      </c>
      <c r="AA4" s="20" t="s">
        <v>4</v>
      </c>
      <c r="AB4" s="21" t="s">
        <v>4</v>
      </c>
      <c r="AC4" s="22" t="s">
        <v>4</v>
      </c>
      <c r="AD4" s="23"/>
      <c r="AE4" s="24" t="s">
        <v>25</v>
      </c>
    </row>
    <row r="5" spans="1:35" ht="12.75" customHeight="1">
      <c r="A5" s="5"/>
      <c r="B5" s="8"/>
      <c r="C5" s="25"/>
      <c r="D5" s="25"/>
      <c r="E5" s="26"/>
      <c r="F5" s="27"/>
      <c r="G5" s="25"/>
      <c r="H5" s="25"/>
      <c r="I5" s="25"/>
      <c r="J5" s="28"/>
      <c r="K5" s="29"/>
      <c r="L5" s="30"/>
      <c r="M5" s="31"/>
      <c r="N5" s="31"/>
      <c r="O5" s="32"/>
      <c r="P5" s="33"/>
      <c r="Q5" s="31"/>
      <c r="R5" s="31"/>
      <c r="S5" s="32"/>
      <c r="T5" s="34"/>
      <c r="U5" s="35"/>
      <c r="V5" s="31"/>
      <c r="W5" s="36"/>
      <c r="X5" s="36"/>
      <c r="Y5" s="36"/>
      <c r="Z5" s="37"/>
      <c r="AA5" s="38"/>
      <c r="AB5" s="39"/>
      <c r="AC5" s="40">
        <v>0</v>
      </c>
      <c r="AD5" s="41" t="s">
        <v>0</v>
      </c>
      <c r="AE5" s="24"/>
    </row>
    <row r="6" spans="1:35" ht="12.75" customHeight="1">
      <c r="A6" s="5"/>
      <c r="B6" s="8" t="s">
        <v>3</v>
      </c>
      <c r="C6" s="98" t="s">
        <v>44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9"/>
    </row>
    <row r="7" spans="1:35" ht="12.75" customHeight="1">
      <c r="A7" s="5"/>
      <c r="B7" s="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9"/>
    </row>
    <row r="8" spans="1:35" ht="51" customHeight="1">
      <c r="A8" s="5"/>
      <c r="B8" s="6"/>
      <c r="C8" s="42" t="s">
        <v>36</v>
      </c>
      <c r="D8" s="43">
        <v>37</v>
      </c>
      <c r="E8" s="26">
        <v>102</v>
      </c>
      <c r="F8" s="26" t="s">
        <v>35</v>
      </c>
      <c r="G8" s="57">
        <v>121</v>
      </c>
      <c r="H8" s="44">
        <v>266</v>
      </c>
      <c r="I8" s="44"/>
      <c r="J8" s="45"/>
      <c r="K8" s="46">
        <v>0</v>
      </c>
      <c r="L8" s="47">
        <v>158557.38</v>
      </c>
      <c r="M8" s="47">
        <v>0</v>
      </c>
      <c r="N8" s="47">
        <v>165297.18</v>
      </c>
      <c r="O8" s="47">
        <v>0</v>
      </c>
      <c r="P8" s="46">
        <v>0</v>
      </c>
      <c r="Q8" s="47">
        <v>6739.8</v>
      </c>
      <c r="R8" s="47">
        <v>0</v>
      </c>
      <c r="S8" s="47">
        <v>0</v>
      </c>
      <c r="T8" s="47">
        <v>0</v>
      </c>
      <c r="U8" s="46">
        <v>0</v>
      </c>
      <c r="V8" s="47"/>
      <c r="W8" s="46"/>
      <c r="X8" s="46"/>
      <c r="Y8" s="48"/>
      <c r="Z8" s="49"/>
      <c r="AA8" s="46">
        <v>158557.38</v>
      </c>
      <c r="AB8" s="50">
        <v>0</v>
      </c>
      <c r="AC8" s="51">
        <v>158557.38</v>
      </c>
      <c r="AD8" s="41" t="s">
        <v>0</v>
      </c>
      <c r="AE8" s="56" t="e">
        <f t="shared" ref="AE8" si="0">O8*100/K8</f>
        <v>#DIV/0!</v>
      </c>
    </row>
    <row r="9" spans="1:35" ht="51" customHeight="1">
      <c r="A9" s="5"/>
      <c r="B9" s="6"/>
      <c r="C9" s="42" t="s">
        <v>36</v>
      </c>
      <c r="D9" s="43">
        <v>37</v>
      </c>
      <c r="E9" s="26">
        <v>102</v>
      </c>
      <c r="F9" s="26" t="s">
        <v>35</v>
      </c>
      <c r="G9" s="57" t="s">
        <v>2</v>
      </c>
      <c r="H9" s="44">
        <v>211</v>
      </c>
      <c r="I9" s="44"/>
      <c r="J9" s="45"/>
      <c r="K9" s="46">
        <v>588100</v>
      </c>
      <c r="L9" s="47">
        <v>158557.38</v>
      </c>
      <c r="M9" s="47">
        <v>0</v>
      </c>
      <c r="N9" s="47">
        <v>165297.18</v>
      </c>
      <c r="O9" s="47">
        <v>587122.18999999994</v>
      </c>
      <c r="P9" s="46">
        <v>0</v>
      </c>
      <c r="Q9" s="47">
        <v>6739.8</v>
      </c>
      <c r="R9" s="47">
        <v>0</v>
      </c>
      <c r="S9" s="47">
        <v>0</v>
      </c>
      <c r="T9" s="47">
        <v>0</v>
      </c>
      <c r="U9" s="46">
        <v>0</v>
      </c>
      <c r="V9" s="47"/>
      <c r="W9" s="46"/>
      <c r="X9" s="46"/>
      <c r="Y9" s="48"/>
      <c r="Z9" s="49"/>
      <c r="AA9" s="46">
        <v>158557.38</v>
      </c>
      <c r="AB9" s="50">
        <v>0</v>
      </c>
      <c r="AC9" s="51">
        <v>158557.38</v>
      </c>
      <c r="AD9" s="41" t="s">
        <v>0</v>
      </c>
      <c r="AE9" s="56">
        <f t="shared" ref="AE9:AE31" si="1">O9*100/K9</f>
        <v>99.833734058833514</v>
      </c>
    </row>
    <row r="10" spans="1:35" ht="51" customHeight="1">
      <c r="A10" s="5"/>
      <c r="B10" s="6"/>
      <c r="C10" s="42" t="s">
        <v>36</v>
      </c>
      <c r="D10" s="43">
        <v>37</v>
      </c>
      <c r="E10" s="61" t="s">
        <v>28</v>
      </c>
      <c r="F10" s="26" t="s">
        <v>35</v>
      </c>
      <c r="G10" s="57">
        <v>129</v>
      </c>
      <c r="H10" s="44">
        <v>213</v>
      </c>
      <c r="I10" s="44"/>
      <c r="J10" s="45"/>
      <c r="K10" s="46">
        <v>176437.8</v>
      </c>
      <c r="L10" s="47">
        <v>50371.59</v>
      </c>
      <c r="M10" s="47">
        <v>0</v>
      </c>
      <c r="N10" s="47">
        <v>50371.59</v>
      </c>
      <c r="O10" s="47">
        <v>176102.91</v>
      </c>
      <c r="P10" s="46">
        <v>0</v>
      </c>
      <c r="Q10" s="47">
        <v>0</v>
      </c>
      <c r="R10" s="47">
        <v>0</v>
      </c>
      <c r="S10" s="47">
        <v>0</v>
      </c>
      <c r="T10" s="47">
        <v>0</v>
      </c>
      <c r="U10" s="46">
        <v>0</v>
      </c>
      <c r="V10" s="47"/>
      <c r="W10" s="46"/>
      <c r="X10" s="46"/>
      <c r="Y10" s="48"/>
      <c r="Z10" s="49"/>
      <c r="AA10" s="46">
        <v>50371.59</v>
      </c>
      <c r="AB10" s="50">
        <v>0</v>
      </c>
      <c r="AC10" s="51">
        <v>50371.59</v>
      </c>
      <c r="AD10" s="41" t="s">
        <v>0</v>
      </c>
      <c r="AE10" s="56">
        <f t="shared" si="1"/>
        <v>99.810193733995789</v>
      </c>
      <c r="AI10" s="100"/>
    </row>
    <row r="11" spans="1:35" ht="42" customHeight="1">
      <c r="A11" s="5"/>
      <c r="B11" s="6"/>
      <c r="C11" s="42" t="s">
        <v>37</v>
      </c>
      <c r="D11" s="43">
        <v>37</v>
      </c>
      <c r="E11" s="26">
        <v>104</v>
      </c>
      <c r="F11" s="26" t="s">
        <v>35</v>
      </c>
      <c r="G11" s="57">
        <v>121</v>
      </c>
      <c r="H11" s="57">
        <v>211</v>
      </c>
      <c r="I11" s="44"/>
      <c r="J11" s="45"/>
      <c r="K11" s="46">
        <v>1236500</v>
      </c>
      <c r="L11" s="47">
        <v>30047.54</v>
      </c>
      <c r="M11" s="47">
        <v>0</v>
      </c>
      <c r="N11" s="47">
        <v>19995.61</v>
      </c>
      <c r="O11" s="47">
        <v>1235860.99</v>
      </c>
      <c r="P11" s="46">
        <v>0</v>
      </c>
      <c r="Q11" s="47">
        <v>0</v>
      </c>
      <c r="R11" s="47">
        <v>0</v>
      </c>
      <c r="S11" s="47">
        <v>10051.93</v>
      </c>
      <c r="T11" s="47">
        <v>0</v>
      </c>
      <c r="U11" s="46">
        <v>0</v>
      </c>
      <c r="V11" s="47"/>
      <c r="W11" s="46"/>
      <c r="X11" s="46"/>
      <c r="Y11" s="48"/>
      <c r="Z11" s="49"/>
      <c r="AA11" s="46">
        <v>30047.54</v>
      </c>
      <c r="AB11" s="50">
        <v>0</v>
      </c>
      <c r="AC11" s="51">
        <v>30047.54</v>
      </c>
      <c r="AD11" s="41" t="s">
        <v>0</v>
      </c>
      <c r="AE11" s="56">
        <f t="shared" ref="AE11" si="2">O11*100/K11</f>
        <v>99.948321067529321</v>
      </c>
    </row>
    <row r="12" spans="1:35" ht="42" customHeight="1">
      <c r="A12" s="5"/>
      <c r="B12" s="6"/>
      <c r="C12" s="42" t="s">
        <v>37</v>
      </c>
      <c r="D12" s="43">
        <v>37</v>
      </c>
      <c r="E12" s="26">
        <v>104</v>
      </c>
      <c r="F12" s="26" t="s">
        <v>35</v>
      </c>
      <c r="G12" s="57">
        <v>129</v>
      </c>
      <c r="H12" s="57">
        <v>213</v>
      </c>
      <c r="I12" s="44"/>
      <c r="J12" s="45"/>
      <c r="K12" s="46">
        <v>366275</v>
      </c>
      <c r="L12" s="47">
        <v>30047.54</v>
      </c>
      <c r="M12" s="47">
        <v>0</v>
      </c>
      <c r="N12" s="47">
        <v>19995.61</v>
      </c>
      <c r="O12" s="47">
        <v>364774</v>
      </c>
      <c r="P12" s="46">
        <v>0</v>
      </c>
      <c r="Q12" s="47">
        <v>0</v>
      </c>
      <c r="R12" s="47">
        <v>0</v>
      </c>
      <c r="S12" s="47">
        <v>10051.93</v>
      </c>
      <c r="T12" s="47">
        <v>0</v>
      </c>
      <c r="U12" s="46">
        <v>0</v>
      </c>
      <c r="V12" s="47"/>
      <c r="W12" s="46"/>
      <c r="X12" s="46"/>
      <c r="Y12" s="48"/>
      <c r="Z12" s="49"/>
      <c r="AA12" s="46">
        <v>30047.54</v>
      </c>
      <c r="AB12" s="50">
        <v>0</v>
      </c>
      <c r="AC12" s="51">
        <v>30047.54</v>
      </c>
      <c r="AD12" s="41" t="s">
        <v>0</v>
      </c>
      <c r="AE12" s="56">
        <f t="shared" si="1"/>
        <v>99.590198621254515</v>
      </c>
    </row>
    <row r="13" spans="1:35" ht="42.75" customHeight="1">
      <c r="A13" s="5"/>
      <c r="B13" s="6"/>
      <c r="C13" s="42" t="s">
        <v>37</v>
      </c>
      <c r="D13" s="43">
        <v>37</v>
      </c>
      <c r="E13" s="26">
        <v>104</v>
      </c>
      <c r="F13" s="26" t="s">
        <v>35</v>
      </c>
      <c r="G13" s="57">
        <v>244</v>
      </c>
      <c r="H13" s="57">
        <v>221</v>
      </c>
      <c r="I13" s="44"/>
      <c r="J13" s="45"/>
      <c r="K13" s="46">
        <v>44315.34</v>
      </c>
      <c r="L13" s="47"/>
      <c r="M13" s="47"/>
      <c r="N13" s="47"/>
      <c r="O13" s="47">
        <v>44315.34</v>
      </c>
      <c r="P13" s="46">
        <v>0</v>
      </c>
      <c r="Q13" s="47">
        <v>0</v>
      </c>
      <c r="R13" s="47">
        <v>0</v>
      </c>
      <c r="S13" s="47">
        <v>0</v>
      </c>
      <c r="T13" s="47">
        <v>0</v>
      </c>
      <c r="U13" s="46">
        <v>0</v>
      </c>
      <c r="V13" s="47"/>
      <c r="W13" s="46"/>
      <c r="X13" s="46"/>
      <c r="Y13" s="48"/>
      <c r="Z13" s="49"/>
      <c r="AA13" s="46">
        <v>10468.83</v>
      </c>
      <c r="AB13" s="50">
        <v>0</v>
      </c>
      <c r="AC13" s="51">
        <v>10468.83</v>
      </c>
      <c r="AD13" s="41" t="s">
        <v>0</v>
      </c>
      <c r="AE13" s="56">
        <f t="shared" si="1"/>
        <v>100.00000000000001</v>
      </c>
    </row>
    <row r="14" spans="1:35" ht="41.25" customHeight="1">
      <c r="A14" s="5"/>
      <c r="B14" s="6"/>
      <c r="C14" s="42" t="s">
        <v>37</v>
      </c>
      <c r="D14" s="43">
        <v>37</v>
      </c>
      <c r="E14" s="26">
        <v>104</v>
      </c>
      <c r="F14" s="26" t="s">
        <v>35</v>
      </c>
      <c r="G14" s="57">
        <v>247</v>
      </c>
      <c r="H14" s="57">
        <v>223</v>
      </c>
      <c r="I14" s="44"/>
      <c r="J14" s="45"/>
      <c r="K14" s="46">
        <v>86591.62</v>
      </c>
      <c r="L14" s="47"/>
      <c r="M14" s="47"/>
      <c r="N14" s="47"/>
      <c r="O14" s="47">
        <v>86424.74</v>
      </c>
      <c r="P14" s="46">
        <v>0</v>
      </c>
      <c r="Q14" s="47">
        <v>0</v>
      </c>
      <c r="R14" s="47">
        <v>0</v>
      </c>
      <c r="S14" s="47">
        <v>0</v>
      </c>
      <c r="T14" s="47">
        <v>0</v>
      </c>
      <c r="U14" s="46">
        <v>0</v>
      </c>
      <c r="V14" s="47"/>
      <c r="W14" s="46"/>
      <c r="X14" s="46"/>
      <c r="Y14" s="48"/>
      <c r="Z14" s="49"/>
      <c r="AA14" s="46">
        <v>7186.66</v>
      </c>
      <c r="AB14" s="50">
        <v>0</v>
      </c>
      <c r="AC14" s="51">
        <v>7186.66</v>
      </c>
      <c r="AD14" s="41" t="s">
        <v>0</v>
      </c>
      <c r="AE14" s="56">
        <f t="shared" si="1"/>
        <v>99.80727927252083</v>
      </c>
    </row>
    <row r="15" spans="1:35" ht="47.25" customHeight="1">
      <c r="A15" s="5"/>
      <c r="B15" s="6"/>
      <c r="C15" s="42" t="s">
        <v>37</v>
      </c>
      <c r="D15" s="43">
        <v>37</v>
      </c>
      <c r="E15" s="26">
        <v>104</v>
      </c>
      <c r="F15" s="26" t="s">
        <v>35</v>
      </c>
      <c r="G15" s="57" t="s">
        <v>1</v>
      </c>
      <c r="H15" s="57">
        <v>225</v>
      </c>
      <c r="I15" s="44"/>
      <c r="J15" s="45"/>
      <c r="K15" s="46">
        <v>21711.95</v>
      </c>
      <c r="L15" s="47"/>
      <c r="M15" s="47"/>
      <c r="N15" s="47"/>
      <c r="O15" s="47">
        <v>21711.95</v>
      </c>
      <c r="P15" s="46">
        <v>0</v>
      </c>
      <c r="Q15" s="47">
        <v>0</v>
      </c>
      <c r="R15" s="47">
        <v>0</v>
      </c>
      <c r="S15" s="47">
        <v>0</v>
      </c>
      <c r="T15" s="47">
        <v>0</v>
      </c>
      <c r="U15" s="46">
        <v>0</v>
      </c>
      <c r="V15" s="47"/>
      <c r="W15" s="46"/>
      <c r="X15" s="46"/>
      <c r="Y15" s="48"/>
      <c r="Z15" s="49"/>
      <c r="AA15" s="46">
        <v>4632.82</v>
      </c>
      <c r="AB15" s="50">
        <v>0</v>
      </c>
      <c r="AC15" s="51">
        <v>4632.82</v>
      </c>
      <c r="AD15" s="41" t="s">
        <v>0</v>
      </c>
      <c r="AE15" s="56">
        <f t="shared" ref="AE15" si="3">O15*100/K15</f>
        <v>100</v>
      </c>
    </row>
    <row r="16" spans="1:35" ht="47.25" customHeight="1">
      <c r="A16" s="5"/>
      <c r="B16" s="6"/>
      <c r="C16" s="42" t="s">
        <v>37</v>
      </c>
      <c r="D16" s="43">
        <v>37</v>
      </c>
      <c r="E16" s="26">
        <v>104</v>
      </c>
      <c r="F16" s="26" t="s">
        <v>35</v>
      </c>
      <c r="G16" s="57" t="s">
        <v>1</v>
      </c>
      <c r="H16" s="57">
        <v>226</v>
      </c>
      <c r="I16" s="44"/>
      <c r="J16" s="45"/>
      <c r="K16" s="46">
        <v>1700</v>
      </c>
      <c r="L16" s="47"/>
      <c r="M16" s="47"/>
      <c r="N16" s="47"/>
      <c r="O16" s="47">
        <v>1700</v>
      </c>
      <c r="P16" s="46">
        <v>0</v>
      </c>
      <c r="Q16" s="47">
        <v>0</v>
      </c>
      <c r="R16" s="47">
        <v>0</v>
      </c>
      <c r="S16" s="47">
        <v>0</v>
      </c>
      <c r="T16" s="47">
        <v>0</v>
      </c>
      <c r="U16" s="46">
        <v>0</v>
      </c>
      <c r="V16" s="47"/>
      <c r="W16" s="46"/>
      <c r="X16" s="46"/>
      <c r="Y16" s="48"/>
      <c r="Z16" s="49"/>
      <c r="AA16" s="46">
        <v>4632.82</v>
      </c>
      <c r="AB16" s="50">
        <v>0</v>
      </c>
      <c r="AC16" s="51">
        <v>4632.82</v>
      </c>
      <c r="AD16" s="41" t="s">
        <v>0</v>
      </c>
      <c r="AE16" s="56">
        <f t="shared" ref="AE16" si="4">O16*100/K16</f>
        <v>100</v>
      </c>
    </row>
    <row r="17" spans="1:35" ht="47.25" customHeight="1">
      <c r="A17" s="5"/>
      <c r="B17" s="6"/>
      <c r="C17" s="42" t="s">
        <v>37</v>
      </c>
      <c r="D17" s="43">
        <v>37</v>
      </c>
      <c r="E17" s="26">
        <v>104</v>
      </c>
      <c r="F17" s="26" t="s">
        <v>35</v>
      </c>
      <c r="G17" s="57" t="s">
        <v>1</v>
      </c>
      <c r="H17" s="57">
        <v>343</v>
      </c>
      <c r="I17" s="44"/>
      <c r="J17" s="45"/>
      <c r="K17" s="46">
        <v>67497.37</v>
      </c>
      <c r="L17" s="47">
        <v>4632.82</v>
      </c>
      <c r="M17" s="47">
        <v>0</v>
      </c>
      <c r="N17" s="47">
        <v>4632.82</v>
      </c>
      <c r="O17" s="47">
        <v>67497.37</v>
      </c>
      <c r="P17" s="46">
        <v>0</v>
      </c>
      <c r="Q17" s="47">
        <v>0</v>
      </c>
      <c r="R17" s="47">
        <v>0</v>
      </c>
      <c r="S17" s="47">
        <v>0</v>
      </c>
      <c r="T17" s="47">
        <v>0</v>
      </c>
      <c r="U17" s="46">
        <v>0</v>
      </c>
      <c r="V17" s="47"/>
      <c r="W17" s="46"/>
      <c r="X17" s="46"/>
      <c r="Y17" s="48"/>
      <c r="Z17" s="49"/>
      <c r="AA17" s="46">
        <v>4632.82</v>
      </c>
      <c r="AB17" s="50">
        <v>0</v>
      </c>
      <c r="AC17" s="51">
        <v>4632.82</v>
      </c>
      <c r="AD17" s="41" t="s">
        <v>0</v>
      </c>
      <c r="AE17" s="56">
        <f t="shared" ref="AE17" si="5">O17*100/K17</f>
        <v>100</v>
      </c>
    </row>
    <row r="18" spans="1:35" ht="47.25" customHeight="1">
      <c r="A18" s="5"/>
      <c r="B18" s="6"/>
      <c r="C18" s="42" t="s">
        <v>37</v>
      </c>
      <c r="D18" s="43">
        <v>37</v>
      </c>
      <c r="E18" s="26">
        <v>104</v>
      </c>
      <c r="F18" s="26" t="s">
        <v>35</v>
      </c>
      <c r="G18" s="57" t="s">
        <v>1</v>
      </c>
      <c r="H18" s="57">
        <v>346</v>
      </c>
      <c r="I18" s="44"/>
      <c r="J18" s="45"/>
      <c r="K18" s="46">
        <v>44590.6</v>
      </c>
      <c r="L18" s="47">
        <v>4632.82</v>
      </c>
      <c r="M18" s="47">
        <v>0</v>
      </c>
      <c r="N18" s="47">
        <v>4632.82</v>
      </c>
      <c r="O18" s="47">
        <v>44590.6</v>
      </c>
      <c r="P18" s="46">
        <v>0</v>
      </c>
      <c r="Q18" s="47">
        <v>0</v>
      </c>
      <c r="R18" s="47">
        <v>0</v>
      </c>
      <c r="S18" s="47">
        <v>0</v>
      </c>
      <c r="T18" s="47">
        <v>0</v>
      </c>
      <c r="U18" s="46">
        <v>0</v>
      </c>
      <c r="V18" s="47"/>
      <c r="W18" s="46"/>
      <c r="X18" s="46"/>
      <c r="Y18" s="48"/>
      <c r="Z18" s="49"/>
      <c r="AA18" s="46">
        <v>4632.82</v>
      </c>
      <c r="AB18" s="50">
        <v>0</v>
      </c>
      <c r="AC18" s="51">
        <v>4632.82</v>
      </c>
      <c r="AD18" s="41" t="s">
        <v>0</v>
      </c>
      <c r="AE18" s="56">
        <f t="shared" ref="AE18" si="6">O18*100/K18</f>
        <v>100</v>
      </c>
    </row>
    <row r="19" spans="1:35" ht="60" customHeight="1">
      <c r="A19" s="5"/>
      <c r="B19" s="6"/>
      <c r="C19" s="42" t="s">
        <v>38</v>
      </c>
      <c r="D19" s="43">
        <v>37</v>
      </c>
      <c r="E19" s="26">
        <v>104</v>
      </c>
      <c r="F19" s="26" t="s">
        <v>35</v>
      </c>
      <c r="G19" s="57">
        <v>851</v>
      </c>
      <c r="H19" s="57">
        <v>291</v>
      </c>
      <c r="I19" s="44"/>
      <c r="J19" s="45"/>
      <c r="K19" s="46">
        <v>20606</v>
      </c>
      <c r="L19" s="47">
        <v>6900</v>
      </c>
      <c r="M19" s="47">
        <v>0</v>
      </c>
      <c r="N19" s="47">
        <v>0</v>
      </c>
      <c r="O19" s="47">
        <v>20606</v>
      </c>
      <c r="P19" s="46">
        <v>0</v>
      </c>
      <c r="Q19" s="47">
        <v>0</v>
      </c>
      <c r="R19" s="47">
        <v>0</v>
      </c>
      <c r="S19" s="47">
        <v>6900</v>
      </c>
      <c r="T19" s="47">
        <v>0</v>
      </c>
      <c r="U19" s="46">
        <v>0</v>
      </c>
      <c r="V19" s="47"/>
      <c r="W19" s="46"/>
      <c r="X19" s="46"/>
      <c r="Y19" s="48"/>
      <c r="Z19" s="49"/>
      <c r="AA19" s="46">
        <v>6900</v>
      </c>
      <c r="AB19" s="50">
        <v>0</v>
      </c>
      <c r="AC19" s="51">
        <v>6900</v>
      </c>
      <c r="AD19" s="41" t="s">
        <v>0</v>
      </c>
      <c r="AE19" s="56">
        <f t="shared" si="1"/>
        <v>100</v>
      </c>
    </row>
    <row r="20" spans="1:35" ht="60" customHeight="1">
      <c r="A20" s="5"/>
      <c r="B20" s="6"/>
      <c r="C20" s="42" t="s">
        <v>38</v>
      </c>
      <c r="D20" s="43">
        <v>37</v>
      </c>
      <c r="E20" s="26">
        <v>104</v>
      </c>
      <c r="F20" s="26" t="s">
        <v>35</v>
      </c>
      <c r="G20" s="57">
        <v>852</v>
      </c>
      <c r="H20" s="57">
        <v>291</v>
      </c>
      <c r="I20" s="44"/>
      <c r="J20" s="45"/>
      <c r="K20" s="46">
        <v>777</v>
      </c>
      <c r="L20" s="47">
        <v>6900</v>
      </c>
      <c r="M20" s="47">
        <v>0</v>
      </c>
      <c r="N20" s="47">
        <v>0</v>
      </c>
      <c r="O20" s="47">
        <v>777</v>
      </c>
      <c r="P20" s="46">
        <v>0</v>
      </c>
      <c r="Q20" s="47">
        <v>0</v>
      </c>
      <c r="R20" s="47">
        <v>0</v>
      </c>
      <c r="S20" s="47">
        <v>6900</v>
      </c>
      <c r="T20" s="47">
        <v>0</v>
      </c>
      <c r="U20" s="46">
        <v>0</v>
      </c>
      <c r="V20" s="47"/>
      <c r="W20" s="46"/>
      <c r="X20" s="46"/>
      <c r="Y20" s="48"/>
      <c r="Z20" s="49"/>
      <c r="AA20" s="46">
        <v>6900</v>
      </c>
      <c r="AB20" s="50">
        <v>0</v>
      </c>
      <c r="AC20" s="51">
        <v>6900</v>
      </c>
      <c r="AD20" s="41" t="s">
        <v>0</v>
      </c>
      <c r="AE20" s="56">
        <f t="shared" ref="AE20:AE21" si="7">O20*100/K20</f>
        <v>100</v>
      </c>
    </row>
    <row r="21" spans="1:35" ht="60" customHeight="1">
      <c r="A21" s="5"/>
      <c r="B21" s="6"/>
      <c r="C21" s="42" t="s">
        <v>39</v>
      </c>
      <c r="D21" s="43">
        <v>37</v>
      </c>
      <c r="E21" s="26">
        <v>104</v>
      </c>
      <c r="F21" s="26" t="s">
        <v>35</v>
      </c>
      <c r="G21" s="57">
        <v>853</v>
      </c>
      <c r="H21" s="57">
        <v>292</v>
      </c>
      <c r="I21" s="44"/>
      <c r="J21" s="45"/>
      <c r="K21" s="46">
        <v>8569.41</v>
      </c>
      <c r="L21" s="47"/>
      <c r="M21" s="47"/>
      <c r="N21" s="47"/>
      <c r="O21" s="47">
        <v>8569.41</v>
      </c>
      <c r="P21" s="46"/>
      <c r="Q21" s="47"/>
      <c r="R21" s="47"/>
      <c r="S21" s="47"/>
      <c r="T21" s="47"/>
      <c r="U21" s="46"/>
      <c r="V21" s="47"/>
      <c r="W21" s="46"/>
      <c r="X21" s="46"/>
      <c r="Y21" s="48"/>
      <c r="Z21" s="49"/>
      <c r="AA21" s="46"/>
      <c r="AB21" s="50"/>
      <c r="AC21" s="51"/>
      <c r="AD21" s="41"/>
      <c r="AE21" s="56">
        <f t="shared" si="7"/>
        <v>100</v>
      </c>
    </row>
    <row r="22" spans="1:35" ht="48.75" customHeight="1">
      <c r="A22" s="5"/>
      <c r="B22" s="6"/>
      <c r="C22" s="42" t="s">
        <v>39</v>
      </c>
      <c r="D22" s="43">
        <v>37</v>
      </c>
      <c r="E22" s="26">
        <v>104</v>
      </c>
      <c r="F22" s="26" t="s">
        <v>35</v>
      </c>
      <c r="G22" s="57">
        <v>853</v>
      </c>
      <c r="H22" s="57">
        <v>295</v>
      </c>
      <c r="I22" s="44"/>
      <c r="J22" s="45"/>
      <c r="K22" s="46">
        <v>120000</v>
      </c>
      <c r="L22" s="47">
        <v>6900</v>
      </c>
      <c r="M22" s="47">
        <v>0</v>
      </c>
      <c r="N22" s="47">
        <v>0</v>
      </c>
      <c r="O22" s="47">
        <v>120000</v>
      </c>
      <c r="P22" s="46">
        <v>0</v>
      </c>
      <c r="Q22" s="47">
        <v>0</v>
      </c>
      <c r="R22" s="47">
        <v>0</v>
      </c>
      <c r="S22" s="47">
        <v>6900</v>
      </c>
      <c r="T22" s="47">
        <v>0</v>
      </c>
      <c r="U22" s="46">
        <v>0</v>
      </c>
      <c r="V22" s="47"/>
      <c r="W22" s="46"/>
      <c r="X22" s="46"/>
      <c r="Y22" s="48"/>
      <c r="Z22" s="49"/>
      <c r="AA22" s="46">
        <v>6900</v>
      </c>
      <c r="AB22" s="50">
        <v>0</v>
      </c>
      <c r="AC22" s="51">
        <v>6900</v>
      </c>
      <c r="AD22" s="41" t="s">
        <v>0</v>
      </c>
      <c r="AE22" s="56">
        <f t="shared" ref="AE22" si="8">O22*100/K22</f>
        <v>100</v>
      </c>
    </row>
    <row r="23" spans="1:35" ht="48.75" customHeight="1">
      <c r="A23" s="5"/>
      <c r="B23" s="6"/>
      <c r="C23" s="42" t="s">
        <v>39</v>
      </c>
      <c r="D23" s="43">
        <v>37</v>
      </c>
      <c r="E23" s="26">
        <v>104</v>
      </c>
      <c r="F23" s="26" t="s">
        <v>35</v>
      </c>
      <c r="G23" s="57">
        <v>853</v>
      </c>
      <c r="H23" s="57">
        <v>297</v>
      </c>
      <c r="I23" s="44"/>
      <c r="J23" s="45"/>
      <c r="K23" s="46">
        <v>2882.88</v>
      </c>
      <c r="L23" s="47">
        <v>6900</v>
      </c>
      <c r="M23" s="47">
        <v>0</v>
      </c>
      <c r="N23" s="47">
        <v>0</v>
      </c>
      <c r="O23" s="47">
        <v>2882.88</v>
      </c>
      <c r="P23" s="46">
        <v>0</v>
      </c>
      <c r="Q23" s="47">
        <v>0</v>
      </c>
      <c r="R23" s="47">
        <v>0</v>
      </c>
      <c r="S23" s="47">
        <v>6900</v>
      </c>
      <c r="T23" s="47">
        <v>0</v>
      </c>
      <c r="U23" s="46">
        <v>0</v>
      </c>
      <c r="V23" s="47"/>
      <c r="W23" s="46"/>
      <c r="X23" s="46"/>
      <c r="Y23" s="48"/>
      <c r="Z23" s="49"/>
      <c r="AA23" s="46">
        <v>6900</v>
      </c>
      <c r="AB23" s="50">
        <v>0</v>
      </c>
      <c r="AC23" s="51">
        <v>6900</v>
      </c>
      <c r="AD23" s="41" t="s">
        <v>0</v>
      </c>
      <c r="AE23" s="56">
        <f t="shared" ref="AE23" si="9">O23*100/K23</f>
        <v>100</v>
      </c>
    </row>
    <row r="24" spans="1:35" ht="65.25" customHeight="1">
      <c r="A24" s="5"/>
      <c r="B24" s="6"/>
      <c r="C24" s="42" t="s">
        <v>33</v>
      </c>
      <c r="D24" s="43">
        <v>37</v>
      </c>
      <c r="E24" s="61" t="s">
        <v>29</v>
      </c>
      <c r="F24" s="26">
        <v>5040010101</v>
      </c>
      <c r="G24" s="57">
        <v>540</v>
      </c>
      <c r="H24" s="57">
        <v>251</v>
      </c>
      <c r="I24" s="44"/>
      <c r="J24" s="45"/>
      <c r="K24" s="46">
        <v>39500</v>
      </c>
      <c r="L24" s="47"/>
      <c r="M24" s="47"/>
      <c r="N24" s="47"/>
      <c r="O24" s="47">
        <v>39500</v>
      </c>
      <c r="P24" s="46"/>
      <c r="Q24" s="47"/>
      <c r="R24" s="47"/>
      <c r="S24" s="47"/>
      <c r="T24" s="47"/>
      <c r="U24" s="46"/>
      <c r="V24" s="47"/>
      <c r="W24" s="46"/>
      <c r="X24" s="46"/>
      <c r="Y24" s="48"/>
      <c r="Z24" s="49"/>
      <c r="AA24" s="46"/>
      <c r="AB24" s="50"/>
      <c r="AC24" s="51"/>
      <c r="AD24" s="41"/>
      <c r="AE24" s="56">
        <f>O24*100/K24</f>
        <v>100</v>
      </c>
    </row>
    <row r="25" spans="1:35" ht="66.75" customHeight="1">
      <c r="A25" s="5"/>
      <c r="B25" s="6"/>
      <c r="C25" s="42" t="s">
        <v>34</v>
      </c>
      <c r="D25" s="43">
        <v>37</v>
      </c>
      <c r="E25" s="61" t="s">
        <v>29</v>
      </c>
      <c r="F25" s="26">
        <v>5040010102</v>
      </c>
      <c r="G25" s="57">
        <v>540</v>
      </c>
      <c r="H25" s="57">
        <v>251</v>
      </c>
      <c r="I25" s="44"/>
      <c r="J25" s="45"/>
      <c r="K25" s="46">
        <v>3300</v>
      </c>
      <c r="L25" s="47"/>
      <c r="M25" s="47"/>
      <c r="N25" s="47"/>
      <c r="O25" s="47">
        <v>3300</v>
      </c>
      <c r="P25" s="46"/>
      <c r="Q25" s="47"/>
      <c r="R25" s="47"/>
      <c r="S25" s="47"/>
      <c r="T25" s="47"/>
      <c r="U25" s="46"/>
      <c r="V25" s="47"/>
      <c r="W25" s="46"/>
      <c r="X25" s="46"/>
      <c r="Y25" s="48"/>
      <c r="Z25" s="49"/>
      <c r="AA25" s="46"/>
      <c r="AB25" s="50"/>
      <c r="AC25" s="51"/>
      <c r="AD25" s="41"/>
      <c r="AE25" s="56">
        <f>O25*100/K25</f>
        <v>100</v>
      </c>
    </row>
    <row r="26" spans="1:35" ht="38.25" customHeight="1">
      <c r="A26" s="5"/>
      <c r="B26" s="6"/>
      <c r="C26" s="42" t="s">
        <v>30</v>
      </c>
      <c r="D26" s="43">
        <v>37</v>
      </c>
      <c r="E26" s="26">
        <v>111</v>
      </c>
      <c r="F26" s="26">
        <v>6150023200</v>
      </c>
      <c r="G26" s="57" t="s">
        <v>27</v>
      </c>
      <c r="H26" s="57">
        <v>290</v>
      </c>
      <c r="I26" s="44"/>
      <c r="J26" s="45"/>
      <c r="K26" s="46">
        <v>1000</v>
      </c>
      <c r="L26" s="47">
        <v>500</v>
      </c>
      <c r="M26" s="47">
        <v>0</v>
      </c>
      <c r="N26" s="47">
        <v>0</v>
      </c>
      <c r="O26" s="47">
        <f t="shared" ref="O26" si="10">N26-Q26</f>
        <v>0</v>
      </c>
      <c r="P26" s="46">
        <v>0</v>
      </c>
      <c r="Q26" s="47">
        <v>0</v>
      </c>
      <c r="R26" s="47">
        <v>0</v>
      </c>
      <c r="S26" s="47">
        <v>500</v>
      </c>
      <c r="T26" s="47">
        <v>0</v>
      </c>
      <c r="U26" s="46">
        <v>0</v>
      </c>
      <c r="V26" s="47"/>
      <c r="W26" s="46"/>
      <c r="X26" s="46"/>
      <c r="Y26" s="48"/>
      <c r="Z26" s="49"/>
      <c r="AA26" s="46">
        <v>500</v>
      </c>
      <c r="AB26" s="50">
        <v>0</v>
      </c>
      <c r="AC26" s="51">
        <v>500</v>
      </c>
      <c r="AD26" s="41" t="s">
        <v>0</v>
      </c>
      <c r="AE26" s="56">
        <f t="shared" si="1"/>
        <v>0</v>
      </c>
    </row>
    <row r="27" spans="1:35" ht="66" customHeight="1">
      <c r="A27" s="5"/>
      <c r="B27" s="6"/>
      <c r="C27" s="42" t="s">
        <v>31</v>
      </c>
      <c r="D27" s="43">
        <v>37</v>
      </c>
      <c r="E27" s="26">
        <v>203</v>
      </c>
      <c r="F27" s="26">
        <v>5030051180</v>
      </c>
      <c r="G27" s="57" t="s">
        <v>2</v>
      </c>
      <c r="H27" s="57">
        <v>211</v>
      </c>
      <c r="I27" s="44"/>
      <c r="J27" s="45"/>
      <c r="K27" s="46">
        <v>217421.54</v>
      </c>
      <c r="L27" s="47">
        <v>41177.089999999997</v>
      </c>
      <c r="M27" s="47">
        <v>0</v>
      </c>
      <c r="N27" s="47">
        <v>0</v>
      </c>
      <c r="O27" s="47">
        <v>217421.54</v>
      </c>
      <c r="P27" s="46">
        <v>41177.089999999997</v>
      </c>
      <c r="Q27" s="47">
        <v>0</v>
      </c>
      <c r="R27" s="47">
        <v>0</v>
      </c>
      <c r="S27" s="47">
        <v>0</v>
      </c>
      <c r="T27" s="47">
        <v>0</v>
      </c>
      <c r="U27" s="46">
        <v>41177.089999999997</v>
      </c>
      <c r="V27" s="47"/>
      <c r="W27" s="46"/>
      <c r="X27" s="46"/>
      <c r="Y27" s="48"/>
      <c r="Z27" s="49"/>
      <c r="AA27" s="46">
        <v>41177.089999999997</v>
      </c>
      <c r="AB27" s="50">
        <v>0</v>
      </c>
      <c r="AC27" s="51">
        <v>41177.089999999997</v>
      </c>
      <c r="AD27" s="41" t="s">
        <v>0</v>
      </c>
      <c r="AE27" s="56">
        <f t="shared" si="1"/>
        <v>100</v>
      </c>
    </row>
    <row r="28" spans="1:35" ht="63" customHeight="1">
      <c r="A28" s="5"/>
      <c r="B28" s="6"/>
      <c r="C28" s="42" t="s">
        <v>31</v>
      </c>
      <c r="D28" s="43">
        <v>37</v>
      </c>
      <c r="E28" s="26">
        <v>203</v>
      </c>
      <c r="F28" s="26">
        <v>5030051180</v>
      </c>
      <c r="G28" s="57">
        <v>129</v>
      </c>
      <c r="H28" s="57">
        <v>213</v>
      </c>
      <c r="I28" s="44"/>
      <c r="J28" s="45"/>
      <c r="K28" s="46">
        <v>64453.34</v>
      </c>
      <c r="L28" s="47">
        <v>12422.91</v>
      </c>
      <c r="M28" s="47">
        <v>0</v>
      </c>
      <c r="N28" s="47">
        <v>0</v>
      </c>
      <c r="O28" s="47">
        <v>64453.34</v>
      </c>
      <c r="P28" s="46">
        <v>12422.91</v>
      </c>
      <c r="Q28" s="47">
        <v>0</v>
      </c>
      <c r="R28" s="47">
        <v>0</v>
      </c>
      <c r="S28" s="47">
        <v>0</v>
      </c>
      <c r="T28" s="47">
        <v>0</v>
      </c>
      <c r="U28" s="46">
        <v>12422.91</v>
      </c>
      <c r="V28" s="47"/>
      <c r="W28" s="46"/>
      <c r="X28" s="46"/>
      <c r="Y28" s="48"/>
      <c r="Z28" s="49"/>
      <c r="AA28" s="46">
        <v>12422.91</v>
      </c>
      <c r="AB28" s="50">
        <v>0</v>
      </c>
      <c r="AC28" s="51">
        <v>12422.91</v>
      </c>
      <c r="AD28" s="41" t="s">
        <v>0</v>
      </c>
      <c r="AE28" s="56">
        <f t="shared" si="1"/>
        <v>100</v>
      </c>
    </row>
    <row r="29" spans="1:35" ht="63" customHeight="1" thickBot="1">
      <c r="A29" s="3"/>
      <c r="B29" s="4"/>
      <c r="C29" s="42" t="s">
        <v>31</v>
      </c>
      <c r="D29" s="43">
        <v>37</v>
      </c>
      <c r="E29" s="26">
        <v>203</v>
      </c>
      <c r="F29" s="26">
        <v>5030051180</v>
      </c>
      <c r="G29" s="57" t="s">
        <v>1</v>
      </c>
      <c r="H29" s="57">
        <v>346</v>
      </c>
      <c r="I29" s="44"/>
      <c r="J29" s="45"/>
      <c r="K29" s="46">
        <v>6225.12</v>
      </c>
      <c r="L29" s="47">
        <v>4550</v>
      </c>
      <c r="M29" s="47">
        <v>0</v>
      </c>
      <c r="N29" s="47">
        <v>0</v>
      </c>
      <c r="O29" s="47">
        <v>6225.12</v>
      </c>
      <c r="P29" s="46">
        <v>4550</v>
      </c>
      <c r="Q29" s="47">
        <v>0</v>
      </c>
      <c r="R29" s="47">
        <v>0</v>
      </c>
      <c r="S29" s="47">
        <v>0</v>
      </c>
      <c r="T29" s="47">
        <v>0</v>
      </c>
      <c r="U29" s="46">
        <v>4550</v>
      </c>
      <c r="V29" s="47"/>
      <c r="W29" s="46"/>
      <c r="X29" s="46"/>
      <c r="Y29" s="48"/>
      <c r="Z29" s="49"/>
      <c r="AA29" s="46">
        <v>4550</v>
      </c>
      <c r="AB29" s="50">
        <v>0</v>
      </c>
      <c r="AC29" s="51">
        <v>4550</v>
      </c>
      <c r="AD29" s="41" t="s">
        <v>0</v>
      </c>
      <c r="AE29" s="56">
        <f t="shared" si="1"/>
        <v>100</v>
      </c>
    </row>
    <row r="30" spans="1:35" ht="108" customHeight="1">
      <c r="A30" s="3"/>
      <c r="B30" s="62"/>
      <c r="C30" s="42" t="s">
        <v>47</v>
      </c>
      <c r="D30" s="63">
        <v>37</v>
      </c>
      <c r="E30" s="64">
        <v>310</v>
      </c>
      <c r="F30" s="26" t="s">
        <v>46</v>
      </c>
      <c r="G30" s="57">
        <v>244</v>
      </c>
      <c r="H30" s="57">
        <v>343</v>
      </c>
      <c r="I30" s="44"/>
      <c r="J30" s="45"/>
      <c r="K30" s="46">
        <v>9700</v>
      </c>
      <c r="L30" s="47"/>
      <c r="M30" s="47"/>
      <c r="N30" s="47"/>
      <c r="O30" s="47">
        <v>9700</v>
      </c>
      <c r="P30" s="46"/>
      <c r="Q30" s="47"/>
      <c r="R30" s="47"/>
      <c r="S30" s="47"/>
      <c r="T30" s="47"/>
      <c r="U30" s="46"/>
      <c r="V30" s="47"/>
      <c r="W30" s="46"/>
      <c r="X30" s="46"/>
      <c r="Y30" s="48"/>
      <c r="Z30" s="49"/>
      <c r="AA30" s="46"/>
      <c r="AB30" s="35"/>
      <c r="AC30" s="33"/>
      <c r="AD30" s="65"/>
      <c r="AE30" s="56">
        <f t="shared" si="1"/>
        <v>100</v>
      </c>
      <c r="AI30" s="101"/>
    </row>
    <row r="31" spans="1:35" ht="63" customHeight="1">
      <c r="A31" s="3"/>
      <c r="B31" s="62"/>
      <c r="C31" s="42" t="s">
        <v>51</v>
      </c>
      <c r="D31" s="63">
        <v>37</v>
      </c>
      <c r="E31" s="64">
        <v>409</v>
      </c>
      <c r="F31" s="26" t="s">
        <v>48</v>
      </c>
      <c r="G31" s="57">
        <v>244</v>
      </c>
      <c r="H31" s="57">
        <v>226</v>
      </c>
      <c r="I31" s="44"/>
      <c r="J31" s="45"/>
      <c r="K31" s="46">
        <v>1793839.67</v>
      </c>
      <c r="L31" s="47"/>
      <c r="M31" s="47"/>
      <c r="N31" s="47"/>
      <c r="O31" s="47">
        <v>139131.20000000001</v>
      </c>
      <c r="P31" s="46"/>
      <c r="Q31" s="47"/>
      <c r="R31" s="47"/>
      <c r="S31" s="47"/>
      <c r="T31" s="47"/>
      <c r="U31" s="46"/>
      <c r="V31" s="47"/>
      <c r="W31" s="46"/>
      <c r="X31" s="46"/>
      <c r="Y31" s="48"/>
      <c r="Z31" s="49"/>
      <c r="AA31" s="46"/>
      <c r="AB31" s="35"/>
      <c r="AC31" s="33"/>
      <c r="AD31" s="65"/>
      <c r="AE31" s="56">
        <f t="shared" si="1"/>
        <v>7.7560554784698246</v>
      </c>
    </row>
    <row r="32" spans="1:35" ht="63" customHeight="1">
      <c r="A32" s="3"/>
      <c r="B32" s="62"/>
      <c r="C32" s="67" t="s">
        <v>50</v>
      </c>
      <c r="D32" s="68">
        <v>37</v>
      </c>
      <c r="E32" s="64">
        <v>409</v>
      </c>
      <c r="F32" s="69" t="s">
        <v>49</v>
      </c>
      <c r="G32" s="70">
        <v>244</v>
      </c>
      <c r="H32" s="70">
        <v>226</v>
      </c>
      <c r="I32" s="71"/>
      <c r="J32" s="72"/>
      <c r="K32" s="73">
        <v>3387000</v>
      </c>
      <c r="L32" s="74"/>
      <c r="M32" s="74"/>
      <c r="N32" s="74"/>
      <c r="O32" s="74">
        <v>3387000</v>
      </c>
      <c r="P32" s="73"/>
      <c r="Q32" s="74"/>
      <c r="R32" s="74"/>
      <c r="S32" s="74"/>
      <c r="T32" s="74"/>
      <c r="U32" s="73"/>
      <c r="V32" s="74"/>
      <c r="W32" s="73"/>
      <c r="X32" s="73"/>
      <c r="Y32" s="75"/>
      <c r="Z32" s="76"/>
      <c r="AA32" s="73"/>
      <c r="AB32" s="77"/>
      <c r="AC32" s="78"/>
      <c r="AD32" s="65"/>
      <c r="AE32" s="79">
        <f t="shared" ref="AE32:AE41" si="11">O32*100/K32</f>
        <v>100</v>
      </c>
    </row>
    <row r="33" spans="1:35" ht="85.5" customHeight="1">
      <c r="A33" s="3"/>
      <c r="B33" s="62"/>
      <c r="C33" s="94" t="s">
        <v>52</v>
      </c>
      <c r="D33" s="44">
        <v>37</v>
      </c>
      <c r="E33" s="26">
        <v>412</v>
      </c>
      <c r="F33" s="26">
        <v>5040078800</v>
      </c>
      <c r="G33" s="57">
        <v>244</v>
      </c>
      <c r="H33" s="57">
        <v>226</v>
      </c>
      <c r="I33" s="44"/>
      <c r="J33" s="45"/>
      <c r="K33" s="46">
        <v>299945.89</v>
      </c>
      <c r="L33" s="47"/>
      <c r="M33" s="47"/>
      <c r="N33" s="47"/>
      <c r="O33" s="47">
        <v>299945.89</v>
      </c>
      <c r="P33" s="46"/>
      <c r="Q33" s="47"/>
      <c r="R33" s="47"/>
      <c r="S33" s="47"/>
      <c r="T33" s="47"/>
      <c r="U33" s="46"/>
      <c r="V33" s="47"/>
      <c r="W33" s="46"/>
      <c r="X33" s="46"/>
      <c r="Y33" s="48"/>
      <c r="Z33" s="49"/>
      <c r="AA33" s="46"/>
      <c r="AB33" s="46"/>
      <c r="AC33" s="46"/>
      <c r="AD33" s="95"/>
      <c r="AE33" s="56">
        <f t="shared" ref="AE33" si="12">O33*100/K33</f>
        <v>100</v>
      </c>
    </row>
    <row r="34" spans="1:35" ht="30.75" customHeight="1">
      <c r="A34" s="3"/>
      <c r="B34" s="62"/>
      <c r="C34" s="80" t="s">
        <v>40</v>
      </c>
      <c r="D34" s="81">
        <v>37</v>
      </c>
      <c r="E34" s="82">
        <v>412</v>
      </c>
      <c r="F34" s="83">
        <v>630002200</v>
      </c>
      <c r="G34" s="84">
        <v>244</v>
      </c>
      <c r="H34" s="84">
        <v>226</v>
      </c>
      <c r="I34" s="85"/>
      <c r="J34" s="86"/>
      <c r="K34" s="87">
        <v>138750</v>
      </c>
      <c r="L34" s="88"/>
      <c r="M34" s="88"/>
      <c r="N34" s="88"/>
      <c r="O34" s="88">
        <v>138750</v>
      </c>
      <c r="P34" s="87"/>
      <c r="Q34" s="88"/>
      <c r="R34" s="88"/>
      <c r="S34" s="88"/>
      <c r="T34" s="88"/>
      <c r="U34" s="87"/>
      <c r="V34" s="88"/>
      <c r="W34" s="87"/>
      <c r="X34" s="87"/>
      <c r="Y34" s="89"/>
      <c r="Z34" s="90"/>
      <c r="AA34" s="87"/>
      <c r="AB34" s="91"/>
      <c r="AC34" s="92"/>
      <c r="AD34" s="65"/>
      <c r="AE34" s="93">
        <f t="shared" si="11"/>
        <v>100</v>
      </c>
    </row>
    <row r="35" spans="1:35" ht="82.5" customHeight="1">
      <c r="A35" s="3"/>
      <c r="B35" s="62"/>
      <c r="C35" s="94" t="s">
        <v>54</v>
      </c>
      <c r="D35" s="44">
        <v>37</v>
      </c>
      <c r="E35" s="26">
        <v>412</v>
      </c>
      <c r="F35" s="26" t="s">
        <v>53</v>
      </c>
      <c r="G35" s="57">
        <v>244</v>
      </c>
      <c r="H35" s="57">
        <v>226</v>
      </c>
      <c r="I35" s="44"/>
      <c r="J35" s="45"/>
      <c r="K35" s="46">
        <v>300041.90999999997</v>
      </c>
      <c r="L35" s="47"/>
      <c r="M35" s="47"/>
      <c r="N35" s="47"/>
      <c r="O35" s="47">
        <v>300041.90999999997</v>
      </c>
      <c r="P35" s="46"/>
      <c r="Q35" s="47"/>
      <c r="R35" s="47"/>
      <c r="S35" s="47"/>
      <c r="T35" s="47"/>
      <c r="U35" s="46"/>
      <c r="V35" s="47"/>
      <c r="W35" s="46"/>
      <c r="X35" s="46"/>
      <c r="Y35" s="48"/>
      <c r="Z35" s="49"/>
      <c r="AA35" s="46"/>
      <c r="AB35" s="46"/>
      <c r="AC35" s="46"/>
      <c r="AD35" s="95"/>
      <c r="AE35" s="56">
        <f t="shared" si="11"/>
        <v>100</v>
      </c>
    </row>
    <row r="36" spans="1:35" ht="48.75" customHeight="1">
      <c r="A36" s="66" t="s">
        <v>41</v>
      </c>
      <c r="B36" s="62"/>
      <c r="C36" s="42" t="s">
        <v>55</v>
      </c>
      <c r="D36" s="63">
        <v>37</v>
      </c>
      <c r="E36" s="64">
        <v>502</v>
      </c>
      <c r="F36" s="26">
        <v>5020072920</v>
      </c>
      <c r="G36" s="57">
        <v>244</v>
      </c>
      <c r="H36" s="57">
        <v>346</v>
      </c>
      <c r="I36" s="44"/>
      <c r="J36" s="45"/>
      <c r="K36" s="46">
        <v>495606.51</v>
      </c>
      <c r="L36" s="47"/>
      <c r="M36" s="47"/>
      <c r="N36" s="47"/>
      <c r="O36" s="47">
        <v>495606.51</v>
      </c>
      <c r="P36" s="46"/>
      <c r="Q36" s="47"/>
      <c r="R36" s="47"/>
      <c r="S36" s="47"/>
      <c r="T36" s="47"/>
      <c r="U36" s="46"/>
      <c r="V36" s="47"/>
      <c r="W36" s="46"/>
      <c r="X36" s="46"/>
      <c r="Y36" s="48"/>
      <c r="Z36" s="49"/>
      <c r="AA36" s="46"/>
      <c r="AB36" s="35"/>
      <c r="AC36" s="33"/>
      <c r="AD36" s="65"/>
      <c r="AE36" s="56">
        <f t="shared" si="11"/>
        <v>100</v>
      </c>
    </row>
    <row r="37" spans="1:35" ht="48.75" customHeight="1">
      <c r="A37" s="66"/>
      <c r="B37" s="62"/>
      <c r="C37" s="42" t="s">
        <v>55</v>
      </c>
      <c r="D37" s="63">
        <v>37</v>
      </c>
      <c r="E37" s="64">
        <v>502</v>
      </c>
      <c r="F37" s="26">
        <v>5020072920</v>
      </c>
      <c r="G37" s="57">
        <v>244</v>
      </c>
      <c r="H37" s="57">
        <v>310</v>
      </c>
      <c r="I37" s="44"/>
      <c r="J37" s="45"/>
      <c r="K37" s="46">
        <v>1042416</v>
      </c>
      <c r="L37" s="47"/>
      <c r="M37" s="47"/>
      <c r="N37" s="47"/>
      <c r="O37" s="47">
        <v>1042416</v>
      </c>
      <c r="P37" s="46"/>
      <c r="Q37" s="47"/>
      <c r="R37" s="47"/>
      <c r="S37" s="47"/>
      <c r="T37" s="47"/>
      <c r="U37" s="46"/>
      <c r="V37" s="47"/>
      <c r="W37" s="46"/>
      <c r="X37" s="46"/>
      <c r="Y37" s="48"/>
      <c r="Z37" s="49"/>
      <c r="AA37" s="46"/>
      <c r="AB37" s="35"/>
      <c r="AC37" s="33"/>
      <c r="AD37" s="65"/>
      <c r="AE37" s="56">
        <f t="shared" ref="AE37:AE38" si="13">O37*100/K37</f>
        <v>100</v>
      </c>
    </row>
    <row r="38" spans="1:35" ht="48.75" customHeight="1">
      <c r="A38" s="66"/>
      <c r="B38" s="62"/>
      <c r="C38" s="42" t="s">
        <v>55</v>
      </c>
      <c r="D38" s="63">
        <v>37</v>
      </c>
      <c r="E38" s="64">
        <v>502</v>
      </c>
      <c r="F38" s="26">
        <v>5020072920</v>
      </c>
      <c r="G38" s="57">
        <v>244</v>
      </c>
      <c r="H38" s="57">
        <v>226</v>
      </c>
      <c r="I38" s="44"/>
      <c r="J38" s="45"/>
      <c r="K38" s="46">
        <v>1931617.49</v>
      </c>
      <c r="L38" s="47"/>
      <c r="M38" s="47"/>
      <c r="N38" s="47"/>
      <c r="O38" s="47">
        <v>1931617.49</v>
      </c>
      <c r="P38" s="46"/>
      <c r="Q38" s="47"/>
      <c r="R38" s="47"/>
      <c r="S38" s="47"/>
      <c r="T38" s="47"/>
      <c r="U38" s="46"/>
      <c r="V38" s="47"/>
      <c r="W38" s="46"/>
      <c r="X38" s="46"/>
      <c r="Y38" s="48"/>
      <c r="Z38" s="49"/>
      <c r="AA38" s="46"/>
      <c r="AB38" s="35"/>
      <c r="AC38" s="33"/>
      <c r="AD38" s="65"/>
      <c r="AE38" s="56">
        <f t="shared" si="13"/>
        <v>100</v>
      </c>
      <c r="AI38" s="101"/>
    </row>
    <row r="39" spans="1:35" ht="33.75" customHeight="1">
      <c r="A39" s="66"/>
      <c r="B39" s="62"/>
      <c r="C39" s="42" t="s">
        <v>42</v>
      </c>
      <c r="D39" s="63">
        <v>37</v>
      </c>
      <c r="E39" s="64">
        <v>502</v>
      </c>
      <c r="F39" s="26">
        <v>6170240200</v>
      </c>
      <c r="G39" s="57">
        <v>244</v>
      </c>
      <c r="H39" s="57">
        <v>226</v>
      </c>
      <c r="I39" s="44"/>
      <c r="J39" s="45"/>
      <c r="K39" s="46">
        <v>51680</v>
      </c>
      <c r="L39" s="47"/>
      <c r="M39" s="47"/>
      <c r="N39" s="47"/>
      <c r="O39" s="47">
        <v>51680</v>
      </c>
      <c r="P39" s="46"/>
      <c r="Q39" s="47"/>
      <c r="R39" s="47"/>
      <c r="S39" s="47"/>
      <c r="T39" s="47"/>
      <c r="U39" s="46"/>
      <c r="V39" s="47"/>
      <c r="W39" s="46"/>
      <c r="X39" s="46"/>
      <c r="Y39" s="48"/>
      <c r="Z39" s="49"/>
      <c r="AA39" s="46"/>
      <c r="AB39" s="35"/>
      <c r="AC39" s="33"/>
      <c r="AD39" s="65"/>
      <c r="AE39" s="56">
        <f t="shared" si="11"/>
        <v>100</v>
      </c>
    </row>
    <row r="40" spans="1:35" ht="68.25" customHeight="1">
      <c r="A40" s="66"/>
      <c r="B40" s="62"/>
      <c r="C40" s="42" t="s">
        <v>43</v>
      </c>
      <c r="D40" s="63">
        <v>37</v>
      </c>
      <c r="E40" s="64">
        <v>503</v>
      </c>
      <c r="F40" s="26">
        <v>5040010103</v>
      </c>
      <c r="G40" s="57">
        <v>540</v>
      </c>
      <c r="H40" s="57">
        <v>251</v>
      </c>
      <c r="I40" s="44"/>
      <c r="J40" s="45"/>
      <c r="K40" s="46">
        <v>7793.48</v>
      </c>
      <c r="L40" s="47"/>
      <c r="M40" s="47"/>
      <c r="N40" s="47"/>
      <c r="O40" s="47">
        <v>0</v>
      </c>
      <c r="P40" s="46"/>
      <c r="Q40" s="47"/>
      <c r="R40" s="47"/>
      <c r="S40" s="47"/>
      <c r="T40" s="47"/>
      <c r="U40" s="46"/>
      <c r="V40" s="47"/>
      <c r="W40" s="46"/>
      <c r="X40" s="46"/>
      <c r="Y40" s="48"/>
      <c r="Z40" s="49"/>
      <c r="AA40" s="46"/>
      <c r="AB40" s="35"/>
      <c r="AC40" s="33"/>
      <c r="AD40" s="65"/>
      <c r="AE40" s="56">
        <f t="shared" si="11"/>
        <v>0</v>
      </c>
    </row>
    <row r="41" spans="1:35" ht="44.25" customHeight="1">
      <c r="A41" s="66"/>
      <c r="B41" s="62"/>
      <c r="C41" s="42" t="s">
        <v>45</v>
      </c>
      <c r="D41" s="63">
        <v>37</v>
      </c>
      <c r="E41" s="64">
        <v>503</v>
      </c>
      <c r="F41" s="26">
        <v>6190005100</v>
      </c>
      <c r="G41" s="57">
        <v>244</v>
      </c>
      <c r="H41" s="57">
        <v>226</v>
      </c>
      <c r="I41" s="44"/>
      <c r="J41" s="45"/>
      <c r="K41" s="46">
        <v>45655.02</v>
      </c>
      <c r="L41" s="47"/>
      <c r="M41" s="47"/>
      <c r="N41" s="47"/>
      <c r="O41" s="47">
        <v>45655.02</v>
      </c>
      <c r="P41" s="46"/>
      <c r="Q41" s="47"/>
      <c r="R41" s="47"/>
      <c r="S41" s="47"/>
      <c r="T41" s="47"/>
      <c r="U41" s="46"/>
      <c r="V41" s="47"/>
      <c r="W41" s="46"/>
      <c r="X41" s="46"/>
      <c r="Y41" s="48"/>
      <c r="Z41" s="49"/>
      <c r="AA41" s="46"/>
      <c r="AB41" s="35"/>
      <c r="AC41" s="33"/>
      <c r="AD41" s="65"/>
      <c r="AE41" s="56">
        <f t="shared" si="11"/>
        <v>100</v>
      </c>
    </row>
    <row r="42" spans="1:35" ht="27.75" customHeight="1">
      <c r="C42" s="55" t="s">
        <v>32</v>
      </c>
      <c r="D42" s="52"/>
      <c r="E42" s="54"/>
      <c r="F42" s="52"/>
      <c r="G42" s="58"/>
      <c r="H42" s="58"/>
      <c r="I42" s="52"/>
      <c r="J42" s="52"/>
      <c r="K42" s="53">
        <f>SUM(K8:K41)</f>
        <v>12622500.940000001</v>
      </c>
      <c r="L42" s="53">
        <f>SUM(L8:L41)</f>
        <v>523097.06999999989</v>
      </c>
      <c r="M42" s="53">
        <f>SUM(M8:M41)</f>
        <v>0</v>
      </c>
      <c r="N42" s="53">
        <f>SUM(N8:N41)</f>
        <v>430222.80999999994</v>
      </c>
      <c r="O42" s="53">
        <f>SUM(O8:O41)</f>
        <v>10955379.4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60">
        <f>O42*100/K42</f>
        <v>86.792462540311746</v>
      </c>
    </row>
    <row r="43" spans="1:35">
      <c r="G43" s="59"/>
      <c r="H43" s="59"/>
    </row>
    <row r="44" spans="1:35">
      <c r="G44" s="59"/>
      <c r="H44" s="59"/>
    </row>
    <row r="45" spans="1:35">
      <c r="G45" s="59"/>
      <c r="H45" s="59"/>
    </row>
    <row r="46" spans="1:35">
      <c r="G46" s="59"/>
      <c r="H46" s="59"/>
    </row>
    <row r="47" spans="1:35">
      <c r="G47" s="59"/>
      <c r="H47" s="59"/>
    </row>
  </sheetData>
  <mergeCells count="3">
    <mergeCell ref="C2:AE2"/>
    <mergeCell ref="C1:AE1"/>
    <mergeCell ref="C6:AE7"/>
  </mergeCells>
  <pageMargins left="0.59055118110236204" right="0.196850393700787" top="0.606299197579932" bottom="0.39370078740157499" header="0" footer="0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Новый</vt:lpstr>
      <vt:lpstr>Новый!Заголовки_для_печати</vt:lpstr>
      <vt:lpstr>Новый!Область_печати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Zvontzova</dc:creator>
  <cp:lastModifiedBy>User</cp:lastModifiedBy>
  <cp:lastPrinted>2023-04-03T06:38:28Z</cp:lastPrinted>
  <dcterms:created xsi:type="dcterms:W3CDTF">2016-04-12T10:59:47Z</dcterms:created>
  <dcterms:modified xsi:type="dcterms:W3CDTF">2024-02-16T06:11:27Z</dcterms:modified>
</cp:coreProperties>
</file>