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Исполнение 2025\Восточное МО\"/>
    </mc:Choice>
  </mc:AlternateContent>
  <bookViews>
    <workbookView xWindow="240" yWindow="48" windowWidth="15480" windowHeight="7992"/>
  </bookViews>
  <sheets>
    <sheet name="1 кв.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D19" i="1" l="1"/>
  <c r="C19" i="1"/>
  <c r="D10" i="1"/>
  <c r="C10" i="1"/>
  <c r="D22" i="1"/>
  <c r="D21" i="1" s="1"/>
  <c r="C22" i="1"/>
  <c r="C21" i="1" s="1"/>
  <c r="E26" i="1"/>
  <c r="C6" i="1"/>
  <c r="E16" i="1"/>
  <c r="E18" i="1"/>
  <c r="D17" i="1"/>
  <c r="C17" i="1"/>
  <c r="D6" i="1"/>
  <c r="E9" i="1"/>
  <c r="E25" i="1"/>
  <c r="E24" i="1"/>
  <c r="E23" i="1"/>
  <c r="E17" i="1" l="1"/>
  <c r="E21" i="1"/>
  <c r="D12" i="1"/>
  <c r="D15" i="1"/>
  <c r="C15" i="1"/>
  <c r="C12" i="1"/>
  <c r="D8" i="1"/>
  <c r="C8" i="1"/>
  <c r="E7" i="1"/>
  <c r="E13" i="1"/>
  <c r="E14" i="1"/>
  <c r="C5" i="1" l="1"/>
  <c r="C27" i="1" s="1"/>
  <c r="E15" i="1"/>
  <c r="D5" i="1"/>
  <c r="D27" i="1" s="1"/>
  <c r="E8" i="1"/>
  <c r="E6" i="1"/>
  <c r="E12" i="1"/>
  <c r="E22" i="1"/>
  <c r="E27" i="1" l="1"/>
  <c r="E5" i="1"/>
</calcChain>
</file>

<file path=xl/sharedStrings.xml><?xml version="1.0" encoding="utf-8"?>
<sst xmlns="http://schemas.openxmlformats.org/spreadsheetml/2006/main" count="52" uniqueCount="51">
  <si>
    <t>Код</t>
  </si>
  <si>
    <t>Наименование</t>
  </si>
  <si>
    <t>Годовые назначения</t>
  </si>
  <si>
    <t>000.1.00.00.000.00.0000.000</t>
  </si>
  <si>
    <t>ДОХОДЫ</t>
  </si>
  <si>
    <t>000.1.01.00.000.00.0000.000</t>
  </si>
  <si>
    <t>НАЛОГИ НА ПРИБЫЛЬ, ДОХОДЫ</t>
  </si>
  <si>
    <t>000.1.01.02.000.00.0000.000</t>
  </si>
  <si>
    <t>Налог на доходы физических лиц</t>
  </si>
  <si>
    <t>НАЛОГИ НА СОВОКУПНЫЙ ДОХОД</t>
  </si>
  <si>
    <t>000.1.06.00.000.00.0000.000</t>
  </si>
  <si>
    <t>НАЛОГИ НА ИМУЩЕСТВО</t>
  </si>
  <si>
    <t>000.1.06.01.000.00.0000.000</t>
  </si>
  <si>
    <t>Налога имущество физических лиц</t>
  </si>
  <si>
    <t>000.1.06.06.000.00.0000.000</t>
  </si>
  <si>
    <t>Земельный налог</t>
  </si>
  <si>
    <t>000.2.00.00.000.00.0000.000</t>
  </si>
  <si>
    <t>БЕЗВОЗМЕЗДНЫЕ ПОСТУПЛЕНИЯ</t>
  </si>
  <si>
    <t>000.2.02.00.000.00.0000.000</t>
  </si>
  <si>
    <t>Безвозмездные поступления от других бюджетов бюджетной системы Российской Федерации, кроме бюджетов государственных внебюджетных фондов</t>
  </si>
  <si>
    <t>% исполнения к году</t>
  </si>
  <si>
    <t>факт</t>
  </si>
  <si>
    <t>ИТОГО</t>
  </si>
  <si>
    <t>000.1.08.00.000.00.0000.000</t>
  </si>
  <si>
    <t>ГОСУДАРСТВЕННАЯ ПОШЛИНА</t>
  </si>
  <si>
    <t>000.1.08.03.000.00.0000.000</t>
  </si>
  <si>
    <t>Государственная пошлина по делам, рассматриваемым в судах общей юрисдикции, мировыми судьями</t>
  </si>
  <si>
    <t>Исполнение бюджета Восточного муниципального образования по доходам</t>
  </si>
  <si>
    <t>000.2.02.15.000.00.0000.000</t>
  </si>
  <si>
    <t>Дотации на выравнивание бюджетной обеспеченности</t>
  </si>
  <si>
    <t>000.2.02.29.000.00.0000.000</t>
  </si>
  <si>
    <t>Прочие субсидии</t>
  </si>
  <si>
    <t>000.2.02.35.000.00.0000.000</t>
  </si>
  <si>
    <t xml:space="preserve">Субвенции бюджетам поселений на осуществление первичного воинского учета на территориях, где отсутствуют военные комиссариаты </t>
  </si>
  <si>
    <t>000.1.03.02.000.00.0000.000</t>
  </si>
  <si>
    <t>000.1.03.00.000.00.0000.000</t>
  </si>
  <si>
    <t>Акцизы по подакцизным товарам(продукции), производимым на территории Российский Федерации</t>
  </si>
  <si>
    <t>000.1.11.00.000.00.0000.000</t>
  </si>
  <si>
    <t>Доходы от использования имущества,находящегося в государственной и муниципальной собственности</t>
  </si>
  <si>
    <t>000.1.11.05.000.00.0000.000</t>
  </si>
  <si>
    <t>Доходы в виде арендной платы</t>
  </si>
  <si>
    <t>000.2.02.49.000.00.0000.000</t>
  </si>
  <si>
    <t>Прочие межбюджетные трансферты</t>
  </si>
  <si>
    <t>000.1.05.00.000.00.0000.000</t>
  </si>
  <si>
    <t>000.1.05.03.000.00.0000.000</t>
  </si>
  <si>
    <t>Единый сельскохозяйственный налог</t>
  </si>
  <si>
    <t>000.1.17.00.000.00.0000.000</t>
  </si>
  <si>
    <t>000.1.17.01.000.00.0000.000</t>
  </si>
  <si>
    <t>прочие неналоговые доходы</t>
  </si>
  <si>
    <t>Невыясненые поступления</t>
  </si>
  <si>
    <t xml:space="preserve">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</si>
</sst>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;0.00"/>
    <numFmt numFmtId="165" formatCode="000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0" xfId="0"/>
    <xf numFmtId="0" fontId="2" fillId="4" borderId="3" xfId="1" applyNumberFormat="1" applyFont="1" applyFill="1" applyBorder="1" applyAlignment="1" applyProtection="1">
      <alignment horizontal="left" vertical="center" wrapText="1"/>
      <protection hidden="1"/>
    </xf>
    <xf numFmtId="164" fontId="2" fillId="2" borderId="2" xfId="1" applyNumberFormat="1" applyFont="1" applyFill="1" applyBorder="1" applyAlignment="1" applyProtection="1">
      <alignment horizontal="right" vertical="center"/>
      <protection hidden="1"/>
    </xf>
    <xf numFmtId="0" fontId="2" fillId="2" borderId="2" xfId="1" applyNumberFormat="1" applyFont="1" applyFill="1" applyBorder="1" applyAlignment="1" applyProtection="1">
      <alignment horizontal="left" vertical="center" wrapText="1"/>
      <protection hidden="1"/>
    </xf>
    <xf numFmtId="0" fontId="2" fillId="2" borderId="3" xfId="1" applyNumberFormat="1" applyFont="1" applyFill="1" applyBorder="1" applyAlignment="1" applyProtection="1">
      <alignment horizontal="left" vertical="center" wrapText="1"/>
      <protection hidden="1"/>
    </xf>
    <xf numFmtId="164" fontId="2" fillId="3" borderId="2" xfId="1" applyNumberFormat="1" applyFont="1" applyFill="1" applyBorder="1" applyAlignment="1" applyProtection="1">
      <alignment horizontal="right" vertical="center"/>
      <protection hidden="1"/>
    </xf>
    <xf numFmtId="0" fontId="2" fillId="3" borderId="2" xfId="1" applyNumberFormat="1" applyFont="1" applyFill="1" applyBorder="1" applyAlignment="1" applyProtection="1">
      <alignment horizontal="left" vertical="center" wrapText="1"/>
      <protection hidden="1"/>
    </xf>
    <xf numFmtId="0" fontId="2" fillId="3" borderId="3" xfId="1" applyNumberFormat="1" applyFont="1" applyFill="1" applyBorder="1" applyAlignment="1" applyProtection="1">
      <alignment horizontal="left" vertical="center" wrapText="1"/>
      <protection hidden="1"/>
    </xf>
    <xf numFmtId="164" fontId="2" fillId="4" borderId="2" xfId="1" applyNumberFormat="1" applyFont="1" applyFill="1" applyBorder="1" applyAlignment="1" applyProtection="1">
      <alignment horizontal="right" vertical="center"/>
      <protection hidden="1"/>
    </xf>
    <xf numFmtId="0" fontId="2" fillId="4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4" borderId="4" xfId="1" applyNumberFormat="1" applyFont="1" applyFill="1" applyBorder="1" applyAlignment="1" applyProtection="1">
      <alignment horizontal="right" vertical="center"/>
      <protection hidden="1"/>
    </xf>
    <xf numFmtId="0" fontId="2" fillId="4" borderId="4" xfId="1" applyNumberFormat="1" applyFont="1" applyFill="1" applyBorder="1" applyAlignment="1" applyProtection="1">
      <alignment horizontal="left" vertical="center" wrapText="1"/>
      <protection hidden="1"/>
    </xf>
    <xf numFmtId="0" fontId="2" fillId="4" borderId="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8" xfId="1" applyNumberFormat="1" applyFont="1" applyFill="1" applyBorder="1" applyAlignment="1" applyProtection="1">
      <alignment horizontal="center" wrapText="1"/>
      <protection hidden="1"/>
    </xf>
    <xf numFmtId="0" fontId="2" fillId="0" borderId="9" xfId="1" applyNumberFormat="1" applyFont="1" applyFill="1" applyBorder="1" applyAlignment="1" applyProtection="1">
      <alignment horizontal="center" wrapText="1"/>
      <protection hidden="1"/>
    </xf>
    <xf numFmtId="2" fontId="7" fillId="0" borderId="10" xfId="0" applyNumberFormat="1" applyFont="1" applyBorder="1"/>
    <xf numFmtId="164" fontId="6" fillId="0" borderId="10" xfId="1" applyNumberFormat="1" applyFont="1" applyFill="1" applyBorder="1" applyAlignment="1" applyProtection="1">
      <alignment horizontal="right" vertical="center"/>
      <protection hidden="1"/>
    </xf>
    <xf numFmtId="0" fontId="2" fillId="5" borderId="3" xfId="1" applyNumberFormat="1" applyFont="1" applyFill="1" applyBorder="1" applyAlignment="1" applyProtection="1">
      <alignment horizontal="left" vertical="center" wrapText="1"/>
      <protection hidden="1"/>
    </xf>
    <xf numFmtId="0" fontId="2" fillId="5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5" borderId="2" xfId="1" applyNumberFormat="1" applyFont="1" applyFill="1" applyBorder="1" applyAlignment="1" applyProtection="1">
      <alignment horizontal="right" vertical="center"/>
      <protection hidden="1"/>
    </xf>
    <xf numFmtId="0" fontId="2" fillId="6" borderId="3" xfId="1" applyNumberFormat="1" applyFont="1" applyFill="1" applyBorder="1" applyAlignment="1" applyProtection="1">
      <alignment horizontal="left" vertical="center" wrapText="1"/>
      <protection hidden="1"/>
    </xf>
    <xf numFmtId="165" fontId="6" fillId="0" borderId="10" xfId="1" applyNumberFormat="1" applyFont="1" applyFill="1" applyBorder="1" applyAlignment="1" applyProtection="1">
      <alignment horizontal="left" wrapText="1"/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5" fillId="0" borderId="10" xfId="0" applyFont="1" applyBorder="1" applyAlignment="1">
      <alignment horizontal="center" wrapText="1"/>
    </xf>
    <xf numFmtId="0" fontId="4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14" workbookViewId="0">
      <selection activeCell="D28" sqref="D28"/>
    </sheetView>
  </sheetViews>
  <sheetFormatPr defaultRowHeight="14.4" x14ac:dyDescent="0.3"/>
  <cols>
    <col min="1" max="1" width="23" customWidth="1"/>
    <col min="2" max="2" width="50.44140625" customWidth="1"/>
    <col min="3" max="3" width="14.88671875" customWidth="1"/>
    <col min="4" max="4" width="14.44140625" customWidth="1"/>
    <col min="5" max="5" width="13" customWidth="1"/>
  </cols>
  <sheetData>
    <row r="1" spans="1:5" ht="15.6" x14ac:dyDescent="0.3">
      <c r="A1" s="25" t="s">
        <v>27</v>
      </c>
      <c r="B1" s="25"/>
      <c r="C1" s="25"/>
      <c r="D1" s="25"/>
    </row>
    <row r="2" spans="1:5" s="1" customFormat="1" ht="16.2" thickBot="1" x14ac:dyDescent="0.35">
      <c r="A2" s="25" t="s">
        <v>50</v>
      </c>
      <c r="B2" s="25"/>
      <c r="C2" s="25"/>
      <c r="D2" s="25"/>
    </row>
    <row r="3" spans="1:5" ht="15" customHeight="1" x14ac:dyDescent="0.3">
      <c r="A3" s="17" t="s">
        <v>0</v>
      </c>
      <c r="B3" s="16" t="s">
        <v>1</v>
      </c>
      <c r="C3" s="29" t="s">
        <v>2</v>
      </c>
      <c r="D3" s="27" t="s">
        <v>21</v>
      </c>
      <c r="E3" s="26" t="s">
        <v>20</v>
      </c>
    </row>
    <row r="4" spans="1:5" ht="15" thickBot="1" x14ac:dyDescent="0.35">
      <c r="A4" s="15"/>
      <c r="B4" s="14"/>
      <c r="C4" s="30"/>
      <c r="D4" s="28"/>
      <c r="E4" s="26"/>
    </row>
    <row r="5" spans="1:5" ht="15" customHeight="1" x14ac:dyDescent="0.3">
      <c r="A5" s="13" t="s">
        <v>3</v>
      </c>
      <c r="B5" s="12" t="s">
        <v>4</v>
      </c>
      <c r="C5" s="11">
        <f>C6+C8+C12+C15+C17+C19+C10</f>
        <v>843712</v>
      </c>
      <c r="D5" s="11">
        <f>D6+D8+D12+D15+D17+D19+D10</f>
        <v>1012550.8900000001</v>
      </c>
      <c r="E5" s="18">
        <f>D5*100/C5</f>
        <v>120.01143636691195</v>
      </c>
    </row>
    <row r="6" spans="1:5" ht="17.25" customHeight="1" x14ac:dyDescent="0.3">
      <c r="A6" s="8" t="s">
        <v>5</v>
      </c>
      <c r="B6" s="7" t="s">
        <v>6</v>
      </c>
      <c r="C6" s="6">
        <f>C7</f>
        <v>71000</v>
      </c>
      <c r="D6" s="6">
        <f>D7</f>
        <v>82613.95</v>
      </c>
      <c r="E6" s="18">
        <f t="shared" ref="E6:E27" si="0">D6*100/C6</f>
        <v>116.35767605633802</v>
      </c>
    </row>
    <row r="7" spans="1:5" x14ac:dyDescent="0.3">
      <c r="A7" s="5" t="s">
        <v>7</v>
      </c>
      <c r="B7" s="4" t="s">
        <v>8</v>
      </c>
      <c r="C7" s="3">
        <v>71000</v>
      </c>
      <c r="D7" s="3">
        <v>82613.95</v>
      </c>
      <c r="E7" s="18">
        <f t="shared" si="0"/>
        <v>116.35767605633802</v>
      </c>
    </row>
    <row r="8" spans="1:5" x14ac:dyDescent="0.3">
      <c r="A8" s="8" t="s">
        <v>35</v>
      </c>
      <c r="B8" s="7" t="s">
        <v>9</v>
      </c>
      <c r="C8" s="6">
        <f>C9</f>
        <v>327200</v>
      </c>
      <c r="D8" s="6">
        <f>D9</f>
        <v>341880.65</v>
      </c>
      <c r="E8" s="18">
        <f t="shared" si="0"/>
        <v>104.48675122249389</v>
      </c>
    </row>
    <row r="9" spans="1:5" ht="20.399999999999999" x14ac:dyDescent="0.3">
      <c r="A9" s="5" t="s">
        <v>34</v>
      </c>
      <c r="B9" s="4" t="s">
        <v>36</v>
      </c>
      <c r="C9" s="3">
        <v>327200</v>
      </c>
      <c r="D9" s="3">
        <v>341880.65</v>
      </c>
      <c r="E9" s="18">
        <f t="shared" si="0"/>
        <v>104.48675122249389</v>
      </c>
    </row>
    <row r="10" spans="1:5" s="1" customFormat="1" x14ac:dyDescent="0.3">
      <c r="A10" s="8" t="s">
        <v>43</v>
      </c>
      <c r="B10" s="7" t="s">
        <v>9</v>
      </c>
      <c r="C10" s="6">
        <f>C11</f>
        <v>0</v>
      </c>
      <c r="D10" s="6">
        <f>D11</f>
        <v>39169</v>
      </c>
      <c r="E10" s="18"/>
    </row>
    <row r="11" spans="1:5" s="1" customFormat="1" x14ac:dyDescent="0.3">
      <c r="A11" s="5" t="s">
        <v>44</v>
      </c>
      <c r="B11" s="4" t="s">
        <v>45</v>
      </c>
      <c r="C11" s="3">
        <v>0</v>
      </c>
      <c r="D11" s="3">
        <v>39169</v>
      </c>
      <c r="E11" s="18"/>
    </row>
    <row r="12" spans="1:5" x14ac:dyDescent="0.3">
      <c r="A12" s="8" t="s">
        <v>10</v>
      </c>
      <c r="B12" s="7" t="s">
        <v>11</v>
      </c>
      <c r="C12" s="6">
        <f>C13+C14</f>
        <v>225410</v>
      </c>
      <c r="D12" s="6">
        <f>D13+D14</f>
        <v>327245.21999999997</v>
      </c>
      <c r="E12" s="18">
        <f t="shared" si="0"/>
        <v>145.17777383434628</v>
      </c>
    </row>
    <row r="13" spans="1:5" x14ac:dyDescent="0.3">
      <c r="A13" s="5" t="s">
        <v>12</v>
      </c>
      <c r="B13" s="4" t="s">
        <v>13</v>
      </c>
      <c r="C13" s="3">
        <v>10000</v>
      </c>
      <c r="D13" s="3">
        <v>20267.68</v>
      </c>
      <c r="E13" s="18">
        <f t="shared" si="0"/>
        <v>202.67679999999999</v>
      </c>
    </row>
    <row r="14" spans="1:5" ht="15" customHeight="1" x14ac:dyDescent="0.3">
      <c r="A14" s="5" t="s">
        <v>14</v>
      </c>
      <c r="B14" s="4" t="s">
        <v>15</v>
      </c>
      <c r="C14" s="3">
        <v>215410</v>
      </c>
      <c r="D14" s="3">
        <v>306977.53999999998</v>
      </c>
      <c r="E14" s="18">
        <f t="shared" si="0"/>
        <v>142.5084907850146</v>
      </c>
    </row>
    <row r="15" spans="1:5" s="1" customFormat="1" ht="15" customHeight="1" x14ac:dyDescent="0.3">
      <c r="A15" s="8" t="s">
        <v>23</v>
      </c>
      <c r="B15" s="7" t="s">
        <v>24</v>
      </c>
      <c r="C15" s="6">
        <f>C16</f>
        <v>0</v>
      </c>
      <c r="D15" s="6">
        <f>D16</f>
        <v>0</v>
      </c>
      <c r="E15" s="18" t="e">
        <f t="shared" si="0"/>
        <v>#DIV/0!</v>
      </c>
    </row>
    <row r="16" spans="1:5" s="1" customFormat="1" ht="32.25" customHeight="1" x14ac:dyDescent="0.3">
      <c r="A16" s="5" t="s">
        <v>25</v>
      </c>
      <c r="B16" s="4" t="s">
        <v>26</v>
      </c>
      <c r="C16" s="3">
        <v>0</v>
      </c>
      <c r="D16" s="3">
        <v>0</v>
      </c>
      <c r="E16" s="18" t="e">
        <f t="shared" si="0"/>
        <v>#DIV/0!</v>
      </c>
    </row>
    <row r="17" spans="1:5" s="1" customFormat="1" ht="32.25" customHeight="1" x14ac:dyDescent="0.3">
      <c r="A17" s="20" t="s">
        <v>37</v>
      </c>
      <c r="B17" s="21" t="s">
        <v>38</v>
      </c>
      <c r="C17" s="22">
        <f>C18</f>
        <v>220102</v>
      </c>
      <c r="D17" s="22">
        <f>D18</f>
        <v>221642.07</v>
      </c>
      <c r="E17" s="18">
        <f t="shared" si="0"/>
        <v>100.69970740838339</v>
      </c>
    </row>
    <row r="18" spans="1:5" s="1" customFormat="1" ht="32.25" customHeight="1" x14ac:dyDescent="0.3">
      <c r="A18" s="23" t="s">
        <v>39</v>
      </c>
      <c r="B18" s="4" t="s">
        <v>40</v>
      </c>
      <c r="C18" s="3">
        <v>220102</v>
      </c>
      <c r="D18" s="3">
        <v>221642.07</v>
      </c>
      <c r="E18" s="18">
        <f t="shared" si="0"/>
        <v>100.69970740838339</v>
      </c>
    </row>
    <row r="19" spans="1:5" s="1" customFormat="1" ht="32.25" customHeight="1" x14ac:dyDescent="0.3">
      <c r="A19" s="20" t="s">
        <v>46</v>
      </c>
      <c r="B19" s="21" t="s">
        <v>48</v>
      </c>
      <c r="C19" s="22">
        <f>C20</f>
        <v>0</v>
      </c>
      <c r="D19" s="22">
        <f>D20</f>
        <v>0</v>
      </c>
      <c r="E19" s="18"/>
    </row>
    <row r="20" spans="1:5" s="1" customFormat="1" ht="32.25" customHeight="1" x14ac:dyDescent="0.3">
      <c r="A20" s="23" t="s">
        <v>47</v>
      </c>
      <c r="B20" s="4" t="s">
        <v>49</v>
      </c>
      <c r="C20" s="3">
        <v>0</v>
      </c>
      <c r="D20" s="3">
        <v>0</v>
      </c>
      <c r="E20" s="18"/>
    </row>
    <row r="21" spans="1:5" x14ac:dyDescent="0.3">
      <c r="A21" s="2" t="s">
        <v>16</v>
      </c>
      <c r="B21" s="10" t="s">
        <v>17</v>
      </c>
      <c r="C21" s="9">
        <f>C22</f>
        <v>1835100</v>
      </c>
      <c r="D21" s="9">
        <f>D22</f>
        <v>1835100</v>
      </c>
      <c r="E21" s="18">
        <f t="shared" si="0"/>
        <v>100</v>
      </c>
    </row>
    <row r="22" spans="1:5" ht="30.6" x14ac:dyDescent="0.3">
      <c r="A22" s="8" t="s">
        <v>18</v>
      </c>
      <c r="B22" s="7" t="s">
        <v>19</v>
      </c>
      <c r="C22" s="9">
        <f>C23+C24+C25+C26</f>
        <v>1835100</v>
      </c>
      <c r="D22" s="9">
        <f>D23+D24+D25+D26</f>
        <v>1835100</v>
      </c>
      <c r="E22" s="18">
        <f t="shared" si="0"/>
        <v>100</v>
      </c>
    </row>
    <row r="23" spans="1:5" s="1" customFormat="1" ht="24" customHeight="1" x14ac:dyDescent="0.3">
      <c r="A23" s="5" t="s">
        <v>28</v>
      </c>
      <c r="B23" s="4" t="s">
        <v>29</v>
      </c>
      <c r="C23" s="3">
        <v>546400</v>
      </c>
      <c r="D23" s="3">
        <v>546400</v>
      </c>
      <c r="E23" s="18">
        <f t="shared" si="0"/>
        <v>100</v>
      </c>
    </row>
    <row r="24" spans="1:5" s="1" customFormat="1" ht="24" customHeight="1" x14ac:dyDescent="0.3">
      <c r="A24" s="5" t="s">
        <v>30</v>
      </c>
      <c r="B24" s="4" t="s">
        <v>31</v>
      </c>
      <c r="C24" s="3">
        <v>723000</v>
      </c>
      <c r="D24" s="3">
        <v>723000</v>
      </c>
      <c r="E24" s="18">
        <f t="shared" si="0"/>
        <v>100</v>
      </c>
    </row>
    <row r="25" spans="1:5" s="1" customFormat="1" ht="25.5" customHeight="1" x14ac:dyDescent="0.3">
      <c r="A25" s="5" t="s">
        <v>32</v>
      </c>
      <c r="B25" s="4" t="s">
        <v>33</v>
      </c>
      <c r="C25" s="3">
        <v>165700</v>
      </c>
      <c r="D25" s="3">
        <v>165700</v>
      </c>
      <c r="E25" s="18">
        <f t="shared" si="0"/>
        <v>100</v>
      </c>
    </row>
    <row r="26" spans="1:5" s="1" customFormat="1" ht="25.5" customHeight="1" x14ac:dyDescent="0.3">
      <c r="A26" s="5" t="s">
        <v>41</v>
      </c>
      <c r="B26" s="4" t="s">
        <v>42</v>
      </c>
      <c r="C26" s="3">
        <v>400000</v>
      </c>
      <c r="D26" s="3">
        <v>400000</v>
      </c>
      <c r="E26" s="18">
        <f t="shared" ref="E26" si="1">D26*100/C26</f>
        <v>100</v>
      </c>
    </row>
    <row r="27" spans="1:5" s="1" customFormat="1" x14ac:dyDescent="0.3">
      <c r="A27" s="24" t="s">
        <v>22</v>
      </c>
      <c r="B27" s="24"/>
      <c r="C27" s="19">
        <f>C5+C21</f>
        <v>2678812</v>
      </c>
      <c r="D27" s="19">
        <f>D5+D21</f>
        <v>2847650.89</v>
      </c>
      <c r="E27" s="18">
        <f t="shared" si="0"/>
        <v>106.30275248878981</v>
      </c>
    </row>
  </sheetData>
  <mergeCells count="6">
    <mergeCell ref="A27:B27"/>
    <mergeCell ref="A1:D1"/>
    <mergeCell ref="A2:D2"/>
    <mergeCell ref="E3:E4"/>
    <mergeCell ref="D3:D4"/>
    <mergeCell ref="C3:C4"/>
  </mergeCells>
  <pageMargins left="0.11811023622047245" right="0.11811023622047245" top="0.15748031496062992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кв.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РИЧАРД</cp:lastModifiedBy>
  <cp:lastPrinted>2016-08-03T09:21:53Z</cp:lastPrinted>
  <dcterms:created xsi:type="dcterms:W3CDTF">2015-07-13T07:06:52Z</dcterms:created>
  <dcterms:modified xsi:type="dcterms:W3CDTF">2026-02-28T07:09:20Z</dcterms:modified>
</cp:coreProperties>
</file>