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475" windowHeight="4170"/>
  </bookViews>
  <sheets>
    <sheet name="1 кв." sheetId="1" r:id="rId1"/>
    <sheet name="Лист3" sheetId="3" r:id="rId2"/>
  </sheets>
  <definedNames>
    <definedName name="_GoBack" localSheetId="0">'1 кв.'!$A$4</definedName>
  </definedNames>
  <calcPr calcId="125725"/>
</workbook>
</file>

<file path=xl/calcChain.xml><?xml version="1.0" encoding="utf-8"?>
<calcChain xmlns="http://schemas.openxmlformats.org/spreadsheetml/2006/main">
  <c r="F8" i="1"/>
  <c r="F34"/>
  <c r="F35"/>
  <c r="E33"/>
  <c r="D33"/>
  <c r="C33"/>
  <c r="C22"/>
  <c r="E18"/>
  <c r="D18"/>
  <c r="C18"/>
  <c r="F12"/>
  <c r="D30"/>
  <c r="F30"/>
  <c r="F31"/>
  <c r="F32"/>
  <c r="F33" l="1"/>
  <c r="F10"/>
  <c r="E29"/>
  <c r="F5"/>
  <c r="E25"/>
  <c r="C25"/>
  <c r="D23"/>
  <c r="D25" s="1"/>
  <c r="F15" l="1"/>
  <c r="F14"/>
  <c r="F26"/>
  <c r="F27"/>
  <c r="F28"/>
  <c r="C29"/>
  <c r="C36" s="1"/>
  <c r="D29"/>
  <c r="F29" l="1"/>
  <c r="D22"/>
  <c r="D36" s="1"/>
  <c r="F21"/>
  <c r="F20"/>
  <c r="F19"/>
  <c r="E22"/>
  <c r="E36" s="1"/>
  <c r="F36" l="1"/>
  <c r="F22"/>
  <c r="F13" l="1"/>
  <c r="F7"/>
  <c r="F9"/>
  <c r="F11"/>
  <c r="F16"/>
  <c r="F17"/>
  <c r="F6"/>
  <c r="F18" l="1"/>
</calcChain>
</file>

<file path=xl/sharedStrings.xml><?xml version="1.0" encoding="utf-8"?>
<sst xmlns="http://schemas.openxmlformats.org/spreadsheetml/2006/main" count="39" uniqueCount="20">
  <si>
    <t>КФСР</t>
  </si>
  <si>
    <t>КЭСР</t>
  </si>
  <si>
    <t>Роспись на год</t>
  </si>
  <si>
    <t>Роспись по текущий квартал</t>
  </si>
  <si>
    <t>Расход</t>
  </si>
  <si>
    <t>% исполнения к году</t>
  </si>
  <si>
    <t>Общегосударственные вопросы;100</t>
  </si>
  <si>
    <t>Итого по Общегосударственные вопросы;100</t>
  </si>
  <si>
    <t>ВСЕГО РАСХОДЫ</t>
  </si>
  <si>
    <t>Национальная оборона;200</t>
  </si>
  <si>
    <t>Итого по Национальной обороне</t>
  </si>
  <si>
    <t>Жилищно-коммунальное хозяйство;500</t>
  </si>
  <si>
    <t>Итого по Жилищно-коммунальное хозяйство;500</t>
  </si>
  <si>
    <t>Национальная безопасность и правоохранительная деятельность;300</t>
  </si>
  <si>
    <t>Итого по Национальная безопасность и правоохранительная деятельность;300</t>
  </si>
  <si>
    <t>Национальная экономика;400</t>
  </si>
  <si>
    <t>Итого по Национальная экономика;400</t>
  </si>
  <si>
    <t>Образование;700</t>
  </si>
  <si>
    <t>Итого образование;700</t>
  </si>
  <si>
    <t>Исполнение бюджета Сафаровского муниципального района по расходам за 1 квартал 2024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</si>
</sst>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0" fillId="0" borderId="3" xfId="0" applyBorder="1" applyAlignment="1">
      <alignment wrapText="1"/>
    </xf>
    <xf numFmtId="4" fontId="3" fillId="0" borderId="3" xfId="0" applyNumberFormat="1" applyFont="1" applyBorder="1" applyAlignment="1">
      <alignment horizontal="right" wrapText="1"/>
    </xf>
    <xf numFmtId="0" fontId="3" fillId="0" borderId="3" xfId="0" applyFont="1" applyBorder="1"/>
    <xf numFmtId="4" fontId="2" fillId="0" borderId="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/>
    </xf>
    <xf numFmtId="0" fontId="4" fillId="0" borderId="2" xfId="0" applyFont="1" applyBorder="1"/>
    <xf numFmtId="2" fontId="2" fillId="0" borderId="3" xfId="0" applyNumberFormat="1" applyFont="1" applyBorder="1" applyAlignment="1">
      <alignment wrapText="1"/>
    </xf>
    <xf numFmtId="2" fontId="0" fillId="0" borderId="3" xfId="0" applyNumberFormat="1" applyBorder="1"/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7" fillId="0" borderId="7" xfId="0" applyFont="1" applyBorder="1"/>
    <xf numFmtId="0" fontId="0" fillId="0" borderId="7" xfId="0" applyBorder="1"/>
    <xf numFmtId="0" fontId="6" fillId="0" borderId="7" xfId="0" applyFont="1" applyBorder="1"/>
    <xf numFmtId="0" fontId="2" fillId="0" borderId="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7"/>
  <sheetViews>
    <sheetView tabSelected="1" workbookViewId="0">
      <selection activeCell="A3" sqref="A3"/>
    </sheetView>
  </sheetViews>
  <sheetFormatPr defaultRowHeight="15"/>
  <cols>
    <col min="1" max="1" width="41.85546875" customWidth="1"/>
    <col min="2" max="2" width="14" customWidth="1"/>
    <col min="3" max="3" width="19.5703125" customWidth="1"/>
    <col min="4" max="4" width="18.7109375" customWidth="1"/>
    <col min="5" max="5" width="15.28515625" customWidth="1"/>
    <col min="6" max="6" width="16.28515625" customWidth="1"/>
  </cols>
  <sheetData>
    <row r="2" spans="1:6" ht="15.75">
      <c r="A2" s="28" t="s">
        <v>19</v>
      </c>
      <c r="B2" s="28"/>
      <c r="C2" s="28"/>
      <c r="D2" s="28"/>
      <c r="E2" s="28"/>
      <c r="F2" s="28"/>
    </row>
    <row r="3" spans="1:6" ht="15.75" thickBot="1">
      <c r="A3" s="1"/>
      <c r="B3" s="1"/>
      <c r="C3" s="1"/>
      <c r="D3" s="1"/>
      <c r="E3" s="1"/>
      <c r="F3" s="1"/>
    </row>
    <row r="4" spans="1:6" ht="27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28.5" customHeight="1" thickBot="1">
      <c r="A5" s="4" t="s">
        <v>6</v>
      </c>
      <c r="B5" s="5">
        <v>200</v>
      </c>
      <c r="C5" s="6">
        <v>1000</v>
      </c>
      <c r="D5" s="6"/>
      <c r="E5" s="6"/>
      <c r="F5" s="13">
        <f t="shared" ref="F5" si="0">E5*100/C5</f>
        <v>0</v>
      </c>
    </row>
    <row r="6" spans="1:6" ht="28.5" customHeight="1" thickBot="1">
      <c r="A6" s="4" t="s">
        <v>6</v>
      </c>
      <c r="B6" s="5">
        <v>211</v>
      </c>
      <c r="C6" s="6">
        <v>982900</v>
      </c>
      <c r="D6" s="6">
        <v>480500</v>
      </c>
      <c r="E6" s="6">
        <v>151153.85</v>
      </c>
      <c r="F6" s="13">
        <f t="shared" ref="F6:F16" si="1">E6*100/C6</f>
        <v>15.378354868247024</v>
      </c>
    </row>
    <row r="7" spans="1:6" ht="22.5" customHeight="1" thickBot="1">
      <c r="A7" s="4" t="s">
        <v>6</v>
      </c>
      <c r="B7" s="5">
        <v>213</v>
      </c>
      <c r="C7" s="6">
        <v>294600</v>
      </c>
      <c r="D7" s="6">
        <v>148800</v>
      </c>
      <c r="E7" s="6">
        <v>50726.26</v>
      </c>
      <c r="F7" s="13">
        <f t="shared" si="1"/>
        <v>17.218689748811947</v>
      </c>
    </row>
    <row r="8" spans="1:6" ht="24" customHeight="1" thickBot="1">
      <c r="A8" s="4" t="s">
        <v>6</v>
      </c>
      <c r="B8" s="5">
        <v>221</v>
      </c>
      <c r="C8" s="6">
        <v>22500</v>
      </c>
      <c r="D8" s="6">
        <v>7500</v>
      </c>
      <c r="E8" s="6">
        <v>7308.91</v>
      </c>
      <c r="F8" s="13">
        <f t="shared" si="1"/>
        <v>32.484044444444443</v>
      </c>
    </row>
    <row r="9" spans="1:6" ht="21.75" customHeight="1" thickBot="1">
      <c r="A9" s="4" t="s">
        <v>6</v>
      </c>
      <c r="B9" s="5">
        <v>223</v>
      </c>
      <c r="C9" s="6">
        <v>49399.28</v>
      </c>
      <c r="D9" s="6">
        <v>13125</v>
      </c>
      <c r="E9" s="6">
        <v>6713.22</v>
      </c>
      <c r="F9" s="13">
        <f t="shared" si="1"/>
        <v>13.589712238720889</v>
      </c>
    </row>
    <row r="10" spans="1:6" ht="20.25" customHeight="1" thickBot="1">
      <c r="A10" s="4" t="s">
        <v>6</v>
      </c>
      <c r="B10" s="5">
        <v>225</v>
      </c>
      <c r="C10" s="6">
        <v>0</v>
      </c>
      <c r="D10" s="6">
        <v>0</v>
      </c>
      <c r="E10" s="6">
        <v>0</v>
      </c>
      <c r="F10" s="13" t="e">
        <f t="shared" si="1"/>
        <v>#DIV/0!</v>
      </c>
    </row>
    <row r="11" spans="1:6" ht="21" customHeight="1" thickBot="1">
      <c r="A11" s="4" t="s">
        <v>6</v>
      </c>
      <c r="B11" s="5">
        <v>226</v>
      </c>
      <c r="C11" s="6">
        <v>0</v>
      </c>
      <c r="D11" s="6">
        <v>0</v>
      </c>
      <c r="E11" s="6">
        <v>0</v>
      </c>
      <c r="F11" s="13" t="e">
        <f t="shared" si="1"/>
        <v>#DIV/0!</v>
      </c>
    </row>
    <row r="12" spans="1:6" ht="21" customHeight="1" thickBot="1">
      <c r="A12" s="4" t="s">
        <v>6</v>
      </c>
      <c r="B12" s="5">
        <v>227</v>
      </c>
      <c r="C12" s="6">
        <v>6000</v>
      </c>
      <c r="D12" s="6">
        <v>1500</v>
      </c>
      <c r="E12" s="6">
        <v>0</v>
      </c>
      <c r="F12" s="13">
        <f t="shared" ref="F12" si="2">E12*100/C12</f>
        <v>0</v>
      </c>
    </row>
    <row r="13" spans="1:6" ht="21" customHeight="1" thickBot="1">
      <c r="A13" s="4" t="s">
        <v>6</v>
      </c>
      <c r="B13" s="5">
        <v>251</v>
      </c>
      <c r="C13" s="6">
        <v>21100</v>
      </c>
      <c r="D13" s="6">
        <v>0</v>
      </c>
      <c r="E13" s="6">
        <v>0</v>
      </c>
      <c r="F13" s="13">
        <f t="shared" si="1"/>
        <v>0</v>
      </c>
    </row>
    <row r="14" spans="1:6" ht="19.5" customHeight="1" thickBot="1">
      <c r="A14" s="4" t="s">
        <v>6</v>
      </c>
      <c r="B14" s="5">
        <v>291</v>
      </c>
      <c r="C14" s="6">
        <v>31524</v>
      </c>
      <c r="D14" s="6">
        <v>30399</v>
      </c>
      <c r="E14" s="6">
        <v>30371</v>
      </c>
      <c r="F14" s="13">
        <f t="shared" ref="F14:F15" si="3">E14*100/C14</f>
        <v>96.342469229793167</v>
      </c>
    </row>
    <row r="15" spans="1:6" ht="19.5" customHeight="1" thickBot="1">
      <c r="A15" s="4" t="s">
        <v>6</v>
      </c>
      <c r="B15" s="5">
        <v>295</v>
      </c>
      <c r="C15" s="6">
        <v>75000</v>
      </c>
      <c r="D15" s="6">
        <v>70000</v>
      </c>
      <c r="E15" s="6">
        <v>68250</v>
      </c>
      <c r="F15" s="13">
        <f t="shared" si="3"/>
        <v>91</v>
      </c>
    </row>
    <row r="16" spans="1:6" ht="19.5" customHeight="1" thickBot="1">
      <c r="A16" s="4" t="s">
        <v>6</v>
      </c>
      <c r="B16" s="5">
        <v>297</v>
      </c>
      <c r="C16" s="6">
        <v>400</v>
      </c>
      <c r="D16" s="6">
        <v>100</v>
      </c>
      <c r="E16" s="6">
        <v>100</v>
      </c>
      <c r="F16" s="13">
        <f t="shared" si="1"/>
        <v>25</v>
      </c>
    </row>
    <row r="17" spans="1:6" ht="18" customHeight="1" thickBot="1">
      <c r="A17" s="4" t="s">
        <v>6</v>
      </c>
      <c r="B17" s="5">
        <v>292</v>
      </c>
      <c r="C17" s="6">
        <v>10206.52</v>
      </c>
      <c r="D17" s="6">
        <v>10206.52</v>
      </c>
      <c r="E17" s="6">
        <v>10206.52</v>
      </c>
      <c r="F17" s="13">
        <f>E17*100/C17</f>
        <v>100</v>
      </c>
    </row>
    <row r="18" spans="1:6" ht="22.5" customHeight="1" thickBot="1">
      <c r="A18" s="29" t="s">
        <v>7</v>
      </c>
      <c r="B18" s="30"/>
      <c r="C18" s="12">
        <f>C17+C16+C11+C10+C9+C8+C7+C6+C13+C14+C15+C5+C12</f>
        <v>1494629.8</v>
      </c>
      <c r="D18" s="12">
        <f>D17+D16+D11+D10+D9+D8+D7+D6+D13+D14+D15+D5+D12</f>
        <v>762130.52</v>
      </c>
      <c r="E18" s="12">
        <f>E17+E16+E11+E10+E9+E8+E7+E6+E13+E14+E15+E5+E12</f>
        <v>324829.76</v>
      </c>
      <c r="F18" s="13">
        <f>E18*100/C18</f>
        <v>21.733124817931504</v>
      </c>
    </row>
    <row r="19" spans="1:6" ht="22.5" customHeight="1" thickBot="1">
      <c r="A19" s="14" t="s">
        <v>9</v>
      </c>
      <c r="B19" s="16">
        <v>211</v>
      </c>
      <c r="C19" s="18">
        <v>100000</v>
      </c>
      <c r="D19" s="6">
        <v>26600</v>
      </c>
      <c r="E19" s="18">
        <v>15393.6</v>
      </c>
      <c r="F19" s="13">
        <f t="shared" ref="F19:F29" si="4">E19*100/C19</f>
        <v>15.393599999999999</v>
      </c>
    </row>
    <row r="20" spans="1:6" ht="22.5" customHeight="1" thickBot="1">
      <c r="A20" s="14" t="s">
        <v>9</v>
      </c>
      <c r="B20" s="16">
        <v>213</v>
      </c>
      <c r="C20" s="18">
        <v>30200</v>
      </c>
      <c r="D20" s="6">
        <v>8100</v>
      </c>
      <c r="E20" s="18">
        <v>6973.29</v>
      </c>
      <c r="F20" s="13">
        <f t="shared" si="4"/>
        <v>23.090364238410597</v>
      </c>
    </row>
    <row r="21" spans="1:6" ht="22.5" customHeight="1" thickBot="1">
      <c r="A21" s="15" t="s">
        <v>9</v>
      </c>
      <c r="B21" s="16">
        <v>346</v>
      </c>
      <c r="C21" s="18">
        <v>8600</v>
      </c>
      <c r="D21" s="6">
        <v>0</v>
      </c>
      <c r="E21" s="18">
        <v>0</v>
      </c>
      <c r="F21" s="13">
        <f t="shared" si="4"/>
        <v>0</v>
      </c>
    </row>
    <row r="22" spans="1:6" ht="35.25" customHeight="1" thickBot="1">
      <c r="A22" s="17" t="s">
        <v>10</v>
      </c>
      <c r="B22" s="17"/>
      <c r="C22" s="12">
        <f>SUM(C19:C21)</f>
        <v>138800</v>
      </c>
      <c r="D22" s="12">
        <f>SUM(D19:D21)</f>
        <v>34700</v>
      </c>
      <c r="E22" s="12">
        <f t="shared" ref="E22" si="5">SUM(E19:E21)</f>
        <v>22366.89</v>
      </c>
      <c r="F22" s="13">
        <f t="shared" si="4"/>
        <v>16.114474063400575</v>
      </c>
    </row>
    <row r="23" spans="1:6" ht="35.25" customHeight="1" thickBot="1">
      <c r="A23" s="20" t="s">
        <v>13</v>
      </c>
      <c r="B23" s="21">
        <v>346</v>
      </c>
      <c r="C23" s="6">
        <v>0</v>
      </c>
      <c r="D23" s="6">
        <f t="shared" ref="D23" si="6">C23</f>
        <v>0</v>
      </c>
      <c r="E23" s="6"/>
      <c r="F23" s="13">
        <v>0</v>
      </c>
    </row>
    <row r="24" spans="1:6" ht="35.25" customHeight="1" thickBot="1">
      <c r="A24" s="20" t="s">
        <v>13</v>
      </c>
      <c r="B24" s="4">
        <v>349</v>
      </c>
      <c r="C24" s="6">
        <v>0</v>
      </c>
      <c r="D24" s="6">
        <v>0</v>
      </c>
      <c r="E24" s="6">
        <v>0</v>
      </c>
      <c r="F24" s="13">
        <v>0</v>
      </c>
    </row>
    <row r="25" spans="1:6" ht="35.25" customHeight="1" thickBot="1">
      <c r="A25" s="29" t="s">
        <v>14</v>
      </c>
      <c r="B25" s="31"/>
      <c r="C25" s="9">
        <f>C24+C23</f>
        <v>0</v>
      </c>
      <c r="D25" s="9">
        <f t="shared" ref="D25:E25" si="7">D24+D23</f>
        <v>0</v>
      </c>
      <c r="E25" s="9">
        <f t="shared" si="7"/>
        <v>0</v>
      </c>
      <c r="F25" s="13">
        <v>0</v>
      </c>
    </row>
    <row r="26" spans="1:6" ht="18.75" customHeight="1" thickBot="1">
      <c r="A26" s="21" t="s">
        <v>15</v>
      </c>
      <c r="B26" s="22">
        <v>225</v>
      </c>
      <c r="C26" s="7">
        <v>2231800</v>
      </c>
      <c r="D26" s="6">
        <v>976345</v>
      </c>
      <c r="E26" s="7">
        <v>92801</v>
      </c>
      <c r="F26" s="13">
        <f t="shared" si="4"/>
        <v>4.1581234877677211</v>
      </c>
    </row>
    <row r="27" spans="1:6" ht="18.75" customHeight="1" thickBot="1">
      <c r="A27" s="23" t="s">
        <v>15</v>
      </c>
      <c r="B27" s="23">
        <v>226</v>
      </c>
      <c r="C27" s="7">
        <v>185879.24</v>
      </c>
      <c r="D27" s="6">
        <v>185879.24</v>
      </c>
      <c r="E27" s="7">
        <v>20000</v>
      </c>
      <c r="F27" s="13">
        <f t="shared" si="4"/>
        <v>10.759673861373654</v>
      </c>
    </row>
    <row r="28" spans="1:6" ht="18.75" customHeight="1" thickBot="1">
      <c r="A28" s="24" t="s">
        <v>15</v>
      </c>
      <c r="B28" s="24">
        <v>251</v>
      </c>
      <c r="C28" s="7"/>
      <c r="D28" s="6"/>
      <c r="E28" s="7"/>
      <c r="F28" s="13" t="e">
        <f t="shared" si="4"/>
        <v>#DIV/0!</v>
      </c>
    </row>
    <row r="29" spans="1:6" ht="18.75" customHeight="1" thickBot="1">
      <c r="A29" s="25" t="s">
        <v>16</v>
      </c>
      <c r="B29" s="25"/>
      <c r="C29" s="9">
        <f>C28+C27+C26</f>
        <v>2417679.2400000002</v>
      </c>
      <c r="D29" s="9">
        <f t="shared" ref="D29:E29" si="8">D28+D27+D26</f>
        <v>1162224.24</v>
      </c>
      <c r="E29" s="9">
        <f t="shared" si="8"/>
        <v>112801</v>
      </c>
      <c r="F29" s="13">
        <f t="shared" si="4"/>
        <v>4.6656726886565805</v>
      </c>
    </row>
    <row r="30" spans="1:6" ht="18.75" customHeight="1" thickBot="1">
      <c r="A30" s="4" t="s">
        <v>11</v>
      </c>
      <c r="B30" s="19">
        <v>225</v>
      </c>
      <c r="C30" s="7">
        <v>0</v>
      </c>
      <c r="D30" s="6">
        <f t="shared" ref="D30" si="9">C30</f>
        <v>0</v>
      </c>
      <c r="E30" s="7"/>
      <c r="F30" s="13" t="e">
        <f t="shared" ref="F30:F36" si="10">E30*100/C30</f>
        <v>#DIV/0!</v>
      </c>
    </row>
    <row r="31" spans="1:6" ht="18.75" customHeight="1" thickBot="1">
      <c r="A31" s="4" t="s">
        <v>11</v>
      </c>
      <c r="B31" s="19">
        <v>226</v>
      </c>
      <c r="C31" s="7">
        <v>0</v>
      </c>
      <c r="D31" s="6">
        <v>0</v>
      </c>
      <c r="E31" s="7">
        <v>0</v>
      </c>
      <c r="F31" s="13" t="e">
        <f t="shared" si="10"/>
        <v>#DIV/0!</v>
      </c>
    </row>
    <row r="32" spans="1:6" ht="18.75" customHeight="1" thickBot="1">
      <c r="A32" s="4" t="s">
        <v>11</v>
      </c>
      <c r="B32" s="5">
        <v>251</v>
      </c>
      <c r="C32" s="7">
        <v>8370.2000000000007</v>
      </c>
      <c r="D32" s="6">
        <v>8370.2000000000007</v>
      </c>
      <c r="E32" s="7"/>
      <c r="F32" s="13">
        <f t="shared" si="10"/>
        <v>0</v>
      </c>
    </row>
    <row r="33" spans="1:6" ht="18.75" customHeight="1" thickBot="1">
      <c r="A33" s="29" t="s">
        <v>12</v>
      </c>
      <c r="B33" s="32"/>
      <c r="C33" s="9">
        <f>C30+C31+C32</f>
        <v>8370.2000000000007</v>
      </c>
      <c r="D33" s="9">
        <f>D30+D31+D32</f>
        <v>8370.2000000000007</v>
      </c>
      <c r="E33" s="9">
        <f>E30+E31+E32</f>
        <v>0</v>
      </c>
      <c r="F33" s="13">
        <f t="shared" si="10"/>
        <v>0</v>
      </c>
    </row>
    <row r="34" spans="1:6" ht="18.75" customHeight="1" thickBot="1">
      <c r="A34" s="27" t="s">
        <v>17</v>
      </c>
      <c r="B34" s="26">
        <v>226</v>
      </c>
      <c r="C34" s="9">
        <v>0</v>
      </c>
      <c r="D34" s="9">
        <v>0</v>
      </c>
      <c r="E34" s="9">
        <v>0</v>
      </c>
      <c r="F34" s="13" t="e">
        <f t="shared" si="10"/>
        <v>#DIV/0!</v>
      </c>
    </row>
    <row r="35" spans="1:6" ht="18.75" customHeight="1" thickBot="1">
      <c r="A35" s="27" t="s">
        <v>18</v>
      </c>
      <c r="B35" s="26"/>
      <c r="C35" s="9">
        <v>0</v>
      </c>
      <c r="D35" s="9">
        <v>0</v>
      </c>
      <c r="E35" s="9">
        <v>0</v>
      </c>
      <c r="F35" s="13" t="e">
        <f t="shared" si="10"/>
        <v>#DIV/0!</v>
      </c>
    </row>
    <row r="36" spans="1:6" ht="16.5" thickBot="1">
      <c r="A36" s="11" t="s">
        <v>8</v>
      </c>
      <c r="B36" s="8"/>
      <c r="C36" s="10">
        <f>C33+C29+C25+C22+C18+C35</f>
        <v>4059479.24</v>
      </c>
      <c r="D36" s="10">
        <f>D33+D29+D25+D22+D18+D35</f>
        <v>1967424.96</v>
      </c>
      <c r="E36" s="10">
        <f>E33+E29+E25+E22+E18+E35</f>
        <v>459997.65</v>
      </c>
      <c r="F36" s="13">
        <f t="shared" si="10"/>
        <v>11.331444818523076</v>
      </c>
    </row>
    <row r="57" ht="15.75" customHeight="1"/>
  </sheetData>
  <mergeCells count="4">
    <mergeCell ref="A2:F2"/>
    <mergeCell ref="A18:B18"/>
    <mergeCell ref="A25:B25"/>
    <mergeCell ref="A33:B33"/>
  </mergeCells>
  <pageMargins left="0.11811023622047245" right="0.11811023622047245" top="0.35433070866141736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5" sqref="A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кв.</vt:lpstr>
      <vt:lpstr>Лист3</vt:lpstr>
      <vt:lpstr>'1 кв.'!_GoBack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2016-08-01T08:09:59Z</cp:lastPrinted>
  <dcterms:created xsi:type="dcterms:W3CDTF">2015-07-13T06:21:52Z</dcterms:created>
  <dcterms:modified xsi:type="dcterms:W3CDTF">2024-05-27T12:23:48Z</dcterms:modified>
</cp:coreProperties>
</file>