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/>
  </bookViews>
  <sheets>
    <sheet name="1кв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5" i="2"/>
  <c r="C25"/>
  <c r="E30"/>
  <c r="E29"/>
  <c r="E26"/>
  <c r="E27"/>
  <c r="E28"/>
  <c r="E16"/>
  <c r="E17"/>
  <c r="E19"/>
  <c r="E20"/>
  <c r="E21"/>
  <c r="E23"/>
  <c r="D13"/>
  <c r="C13"/>
  <c r="E25" l="1"/>
  <c r="D20"/>
  <c r="C20"/>
  <c r="D16"/>
  <c r="C16"/>
  <c r="C22"/>
  <c r="E22" s="1"/>
  <c r="D22"/>
  <c r="C24"/>
  <c r="D18"/>
  <c r="C18"/>
  <c r="E15"/>
  <c r="E14"/>
  <c r="D11"/>
  <c r="C11"/>
  <c r="D9"/>
  <c r="C9"/>
  <c r="E8"/>
  <c r="D7"/>
  <c r="C7"/>
  <c r="D6" l="1"/>
  <c r="E18"/>
  <c r="C6"/>
  <c r="C31" s="1"/>
  <c r="E7"/>
  <c r="E13"/>
  <c r="D24"/>
  <c r="E24" s="1"/>
  <c r="D31" l="1"/>
  <c r="E31" s="1"/>
  <c r="E6"/>
</calcChain>
</file>

<file path=xl/sharedStrings.xml><?xml version="1.0" encoding="utf-8"?>
<sst xmlns="http://schemas.openxmlformats.org/spreadsheetml/2006/main" count="58" uniqueCount="58">
  <si>
    <t>Код</t>
  </si>
  <si>
    <t>Наименование</t>
  </si>
  <si>
    <t>Годовые назначения</t>
  </si>
  <si>
    <t>000.1.00.00.000.00.0000.000</t>
  </si>
  <si>
    <t>ДОХОДЫ</t>
  </si>
  <si>
    <t>000.1.01.00.000.00.0000.000</t>
  </si>
  <si>
    <t>НАЛОГИ НА ПРИБЫЛЬ, ДОХОДЫ</t>
  </si>
  <si>
    <t>000.1.01.02.000.00.0000.000</t>
  </si>
  <si>
    <t>Налог на доходы физических лиц</t>
  </si>
  <si>
    <t>000.1.03.00.000.00.0000.000</t>
  </si>
  <si>
    <t>НАЛОГИ НА ТОВАРЫ (РАБОТЫ, УСЛУГИ), РЕАЛИЗУЕМЫЕ НА ТЕРРИТОРИИ РОССИЙСКОЙ ФЕДЕРАЦИИ</t>
  </si>
  <si>
    <t>000.1.03.02.000.00.0000.000</t>
  </si>
  <si>
    <t xml:space="preserve">Акцизы по подакцизным товарам (продукции), производимым на территории Российской Федерации </t>
  </si>
  <si>
    <t>000.1.05.00.000.00.0000.000</t>
  </si>
  <si>
    <t>НАЛОГИ НА СОВОКУПНЫЙ ДОХОД</t>
  </si>
  <si>
    <t>000.1.05.03.000.00.0000.000</t>
  </si>
  <si>
    <t>Единый сельскохозяйственный налог</t>
  </si>
  <si>
    <t>000.1.06.00.000.00.0000.000</t>
  </si>
  <si>
    <t>НАЛОГИ НА ИМУЩЕСТВО</t>
  </si>
  <si>
    <t>000.1.06.01.000.00.0000.000</t>
  </si>
  <si>
    <t>Налога имущество физических лиц</t>
  </si>
  <si>
    <t>000.1.06.06.000.00.0000.000</t>
  </si>
  <si>
    <t>Земельный налог</t>
  </si>
  <si>
    <t>000.2.00.00.000.00.0000.000</t>
  </si>
  <si>
    <t>БЕЗВОЗМЕЗДНЫЕ ПОСТУПЛЕНИЯ</t>
  </si>
  <si>
    <t>000.2.02.00.000.00.0000.000</t>
  </si>
  <si>
    <t>Безвозмездные поступления от других бюджетов бюджетной системы Российской Федерации, кроме бюджетов государственных внебюджетных фондов</t>
  </si>
  <si>
    <t>% исполнения к году</t>
  </si>
  <si>
    <t>факт</t>
  </si>
  <si>
    <t>ИТОГО</t>
  </si>
  <si>
    <t>000.1.08.00.000.00.0000.000</t>
  </si>
  <si>
    <t>ГОСУДАРСТВЕННАЯ ПОШЛИНА</t>
  </si>
  <si>
    <t>000.1.08.03.000.00.0000.000</t>
  </si>
  <si>
    <t>Государственная пошлина по делам, рассматриваемым в судах общей юрисдикции, мировыми судьями</t>
  </si>
  <si>
    <t>000.1.11.00.000.00.0000.000</t>
  </si>
  <si>
    <t>ДОХОДЫ ОТ ИСПОЛЬЗОВАНИЯ ИМУЩЕСТВА, НАХОДЯЩЕГОСЯ В ГОСУДАРСТВЕННОЙ И МУНИЦИПАЛЬНОЙ СОБСТВЕННОСТИ</t>
  </si>
  <si>
    <t>000.1.11.05.000.00.0000.000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</si>
  <si>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</si>
  <si>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000.1.16.00.000.00.0000.000</t>
  </si>
  <si>
    <t>ШТРАФЫ, САНКЦИИ, ВОЗМЕЩЕНИЕ УЩЕРБА</t>
  </si>
  <si>
    <t>000.1.16.90.000.00.0000.000</t>
  </si>
  <si>
    <t>Прочие поступления от денежнх взысканий (штрафов) и иных сумм в возмещение ущерба</t>
  </si>
  <si>
    <t>000.1.17.00.000.00.0000.000</t>
  </si>
  <si>
    <t>ПРОЧИЕ НЕНАЛОГОВЫЕ ДОХОДЫ</t>
  </si>
  <si>
    <t>000.1.17.05.000.00.0000.000</t>
  </si>
  <si>
    <t>Прочие неналоговые доходы</t>
  </si>
  <si>
    <t>Дотации на выравнивание бюджетной обеспеченности</t>
  </si>
  <si>
    <t>000.2.02.29.000.00.0000.000</t>
  </si>
  <si>
    <t>Субвенции бюджетам поселений на осуществление первичного воинского учета на территориях, где отсутствуют военные  комиссариаты</t>
  </si>
  <si>
    <t>000.2.02.35.000.00.0000.000</t>
  </si>
  <si>
    <t>Прочие субсидии</t>
  </si>
  <si>
    <t>000.2.02.16.000.00.0000.000</t>
  </si>
  <si>
    <t>000.2.02.40.000.00.0000.000</t>
  </si>
  <si>
    <t>иные межбюджетные трансферты</t>
  </si>
  <si>
    <t>000.2.02.49.000.00.0000.000</t>
  </si>
  <si>
    <t>Прочие  межбюджетные трансферты</t>
  </si>
  <si>
    <t>Приложение № 2</t>
  </si>
  <si>
    <t>Исполнение бюджета Камышевского муниципального образования по кодам  видов доходов, подвидов доходов, классификации операций сектора государственного управления за 2023 год</t>
  </si>
</sst>
</file>

<file path=xl/styles.xml><?xml version="1.0" encoding="utf-8"?>
<styleSheet xmlns="http://schemas.openxmlformats.org/spreadsheetml/2006/main">
  <numFmts count="2">
    <numFmt numFmtId="164" formatCode="#,##0.00;[Red]\-#,##0.00;0.00"/>
    <numFmt numFmtId="165" formatCode="000000000"/>
  </numFmts>
  <fonts count="9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/>
    <xf numFmtId="0" fontId="2" fillId="4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2" borderId="2" xfId="1" applyNumberFormat="1" applyFont="1" applyFill="1" applyBorder="1" applyAlignment="1" applyProtection="1">
      <alignment horizontal="right" vertical="center"/>
      <protection hidden="1"/>
    </xf>
    <xf numFmtId="0" fontId="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" fillId="2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2" xfId="1" applyNumberFormat="1" applyFont="1" applyFill="1" applyBorder="1" applyAlignment="1" applyProtection="1">
      <alignment horizontal="right" vertical="center"/>
      <protection hidden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2" fillId="3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2" xfId="1" applyNumberFormat="1" applyFont="1" applyFill="1" applyBorder="1" applyAlignment="1" applyProtection="1">
      <alignment horizontal="right" vertical="center"/>
      <protection hidden="1"/>
    </xf>
    <xf numFmtId="0" fontId="2" fillId="4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4" xfId="1" applyNumberFormat="1" applyFont="1" applyFill="1" applyBorder="1" applyAlignment="1" applyProtection="1">
      <alignment horizontal="right" vertical="center"/>
      <protection hidden="1"/>
    </xf>
    <xf numFmtId="0" fontId="2" fillId="4" borderId="4" xfId="1" applyNumberFormat="1" applyFont="1" applyFill="1" applyBorder="1" applyAlignment="1" applyProtection="1">
      <alignment horizontal="left" vertical="center" wrapText="1"/>
      <protection hidden="1"/>
    </xf>
    <xf numFmtId="0" fontId="2" fillId="4" borderId="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8" xfId="1" applyNumberFormat="1" applyFont="1" applyFill="1" applyBorder="1" applyAlignment="1" applyProtection="1">
      <alignment horizontal="center" wrapText="1"/>
      <protection hidden="1"/>
    </xf>
    <xf numFmtId="0" fontId="2" fillId="0" borderId="9" xfId="1" applyNumberFormat="1" applyFont="1" applyFill="1" applyBorder="1" applyAlignment="1" applyProtection="1">
      <alignment horizontal="center" wrapText="1"/>
      <protection hidden="1"/>
    </xf>
    <xf numFmtId="2" fontId="7" fillId="0" borderId="10" xfId="0" applyNumberFormat="1" applyFont="1" applyBorder="1"/>
    <xf numFmtId="164" fontId="6" fillId="0" borderId="10" xfId="1" applyNumberFormat="1" applyFont="1" applyFill="1" applyBorder="1" applyAlignment="1" applyProtection="1">
      <alignment horizontal="right" vertical="center"/>
      <protection hidden="1"/>
    </xf>
    <xf numFmtId="164" fontId="4" fillId="5" borderId="2" xfId="1" applyNumberFormat="1" applyFont="1" applyFill="1" applyBorder="1" applyAlignment="1" applyProtection="1">
      <alignment horizontal="right" vertical="center"/>
      <protection hidden="1"/>
    </xf>
    <xf numFmtId="164" fontId="2" fillId="5" borderId="2" xfId="1" applyNumberFormat="1" applyFont="1" applyFill="1" applyBorder="1" applyAlignment="1" applyProtection="1">
      <alignment horizontal="right" vertical="center"/>
      <protection hidden="1"/>
    </xf>
    <xf numFmtId="0" fontId="4" fillId="2" borderId="3" xfId="1" applyNumberFormat="1" applyFont="1" applyFill="1" applyBorder="1" applyAlignment="1" applyProtection="1">
      <alignment horizontal="left" vertical="center" wrapText="1"/>
      <protection hidden="1"/>
    </xf>
    <xf numFmtId="0" fontId="4" fillId="2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2" borderId="2" xfId="1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>
      <alignment horizontal="right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165" fontId="6" fillId="0" borderId="10" xfId="1" applyNumberFormat="1" applyFont="1" applyFill="1" applyBorder="1" applyAlignment="1" applyProtection="1">
      <alignment horizontal="left" wrapText="1"/>
      <protection hidden="1"/>
    </xf>
    <xf numFmtId="0" fontId="5" fillId="0" borderId="10" xfId="0" applyFont="1" applyBorder="1" applyAlignment="1">
      <alignment horizontal="center" wrapText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view="pageBreakPreview" zoomScale="60" zoomScaleNormal="100" workbookViewId="0">
      <selection activeCell="A3" sqref="A3:D3"/>
    </sheetView>
  </sheetViews>
  <sheetFormatPr defaultRowHeight="15"/>
  <cols>
    <col min="1" max="1" width="23" style="1" customWidth="1"/>
    <col min="2" max="2" width="50.42578125" style="1" customWidth="1"/>
    <col min="3" max="3" width="16" style="1" customWidth="1"/>
    <col min="4" max="4" width="16.140625" style="1" customWidth="1"/>
    <col min="5" max="5" width="13" style="1" customWidth="1"/>
    <col min="6" max="16384" width="9.140625" style="1"/>
  </cols>
  <sheetData>
    <row r="1" spans="1:5" ht="15.75">
      <c r="A1" s="25" t="s">
        <v>56</v>
      </c>
      <c r="B1" s="25"/>
      <c r="C1" s="25"/>
      <c r="D1" s="25"/>
      <c r="E1" s="25"/>
    </row>
    <row r="2" spans="1:5" ht="30.75" customHeight="1">
      <c r="A2" s="26" t="s">
        <v>57</v>
      </c>
      <c r="B2" s="26"/>
      <c r="C2" s="26"/>
      <c r="D2" s="26"/>
      <c r="E2" s="26"/>
    </row>
    <row r="3" spans="1:5" ht="21" customHeight="1" thickBot="1">
      <c r="A3" s="29"/>
      <c r="B3" s="29"/>
      <c r="C3" s="29"/>
      <c r="D3" s="29"/>
    </row>
    <row r="4" spans="1:5" ht="15" customHeight="1">
      <c r="A4" s="17" t="s">
        <v>0</v>
      </c>
      <c r="B4" s="16" t="s">
        <v>1</v>
      </c>
      <c r="C4" s="30" t="s">
        <v>2</v>
      </c>
      <c r="D4" s="32" t="s">
        <v>28</v>
      </c>
      <c r="E4" s="28" t="s">
        <v>27</v>
      </c>
    </row>
    <row r="5" spans="1:5" ht="15.75" thickBot="1">
      <c r="A5" s="15"/>
      <c r="B5" s="14"/>
      <c r="C5" s="31"/>
      <c r="D5" s="33"/>
      <c r="E5" s="28"/>
    </row>
    <row r="6" spans="1:5" ht="15" customHeight="1">
      <c r="A6" s="13" t="s">
        <v>3</v>
      </c>
      <c r="B6" s="12" t="s">
        <v>4</v>
      </c>
      <c r="C6" s="11">
        <f>C7+C9+C11+C13+C16+C18+C20+C22</f>
        <v>3408000</v>
      </c>
      <c r="D6" s="11">
        <f>D7+D9+D11+D13+D16+D18+D20+D22</f>
        <v>4065367.95</v>
      </c>
      <c r="E6" s="18">
        <f>D6*100/C6</f>
        <v>119.28896566901409</v>
      </c>
    </row>
    <row r="7" spans="1:5" ht="17.25" customHeight="1">
      <c r="A7" s="8" t="s">
        <v>5</v>
      </c>
      <c r="B7" s="7" t="s">
        <v>6</v>
      </c>
      <c r="C7" s="6">
        <f>C8</f>
        <v>1526000</v>
      </c>
      <c r="D7" s="6">
        <f>D8</f>
        <v>2140538.06</v>
      </c>
      <c r="E7" s="18">
        <f t="shared" ref="E7:E31" si="0">D7*100/C7</f>
        <v>140.27117038007864</v>
      </c>
    </row>
    <row r="8" spans="1:5">
      <c r="A8" s="5" t="s">
        <v>7</v>
      </c>
      <c r="B8" s="4" t="s">
        <v>8</v>
      </c>
      <c r="C8" s="3">
        <v>1526000</v>
      </c>
      <c r="D8" s="3">
        <v>2140538.06</v>
      </c>
      <c r="E8" s="18">
        <f t="shared" si="0"/>
        <v>140.27117038007864</v>
      </c>
    </row>
    <row r="9" spans="1:5" ht="22.5">
      <c r="A9" s="8" t="s">
        <v>9</v>
      </c>
      <c r="B9" s="7" t="s">
        <v>10</v>
      </c>
      <c r="C9" s="6">
        <f>C10</f>
        <v>1219500</v>
      </c>
      <c r="D9" s="6">
        <f>D10</f>
        <v>1287627.17</v>
      </c>
      <c r="E9" s="18">
        <v>0</v>
      </c>
    </row>
    <row r="10" spans="1:5" ht="22.5">
      <c r="A10" s="5" t="s">
        <v>11</v>
      </c>
      <c r="B10" s="4" t="s">
        <v>12</v>
      </c>
      <c r="C10" s="3">
        <v>1219500</v>
      </c>
      <c r="D10" s="3">
        <v>1287627.17</v>
      </c>
      <c r="E10" s="18">
        <v>0</v>
      </c>
    </row>
    <row r="11" spans="1:5">
      <c r="A11" s="8" t="s">
        <v>13</v>
      </c>
      <c r="B11" s="7" t="s">
        <v>14</v>
      </c>
      <c r="C11" s="6">
        <f>C12</f>
        <v>0</v>
      </c>
      <c r="D11" s="6">
        <f>D12</f>
        <v>0</v>
      </c>
      <c r="E11" s="18">
        <v>0</v>
      </c>
    </row>
    <row r="12" spans="1:5">
      <c r="A12" s="5" t="s">
        <v>15</v>
      </c>
      <c r="B12" s="4" t="s">
        <v>16</v>
      </c>
      <c r="C12" s="3">
        <v>0</v>
      </c>
      <c r="D12" s="3">
        <v>0</v>
      </c>
      <c r="E12" s="18">
        <v>0</v>
      </c>
    </row>
    <row r="13" spans="1:5">
      <c r="A13" s="8" t="s">
        <v>17</v>
      </c>
      <c r="B13" s="7" t="s">
        <v>18</v>
      </c>
      <c r="C13" s="6">
        <f>C14+C15</f>
        <v>524800</v>
      </c>
      <c r="D13" s="6">
        <f>D14+D15</f>
        <v>499449.54000000004</v>
      </c>
      <c r="E13" s="18">
        <f t="shared" si="0"/>
        <v>95.169500762195128</v>
      </c>
    </row>
    <row r="14" spans="1:5">
      <c r="A14" s="5" t="s">
        <v>19</v>
      </c>
      <c r="B14" s="4" t="s">
        <v>20</v>
      </c>
      <c r="C14" s="3">
        <v>117800</v>
      </c>
      <c r="D14" s="3">
        <v>123108.65</v>
      </c>
      <c r="E14" s="18">
        <f t="shared" si="0"/>
        <v>104.50649405772496</v>
      </c>
    </row>
    <row r="15" spans="1:5" ht="15" customHeight="1">
      <c r="A15" s="5" t="s">
        <v>21</v>
      </c>
      <c r="B15" s="4" t="s">
        <v>22</v>
      </c>
      <c r="C15" s="3">
        <v>407000</v>
      </c>
      <c r="D15" s="3">
        <v>376340.89</v>
      </c>
      <c r="E15" s="18">
        <f t="shared" si="0"/>
        <v>92.467049140049141</v>
      </c>
    </row>
    <row r="16" spans="1:5" ht="15" customHeight="1">
      <c r="A16" s="8" t="s">
        <v>30</v>
      </c>
      <c r="B16" s="7" t="s">
        <v>31</v>
      </c>
      <c r="C16" s="6">
        <f>C17</f>
        <v>0</v>
      </c>
      <c r="D16" s="6">
        <f>D17</f>
        <v>0</v>
      </c>
      <c r="E16" s="18" t="e">
        <f t="shared" si="0"/>
        <v>#DIV/0!</v>
      </c>
    </row>
    <row r="17" spans="1:5" ht="27.75" customHeight="1">
      <c r="A17" s="5" t="s">
        <v>32</v>
      </c>
      <c r="B17" s="4" t="s">
        <v>33</v>
      </c>
      <c r="C17" s="3">
        <v>0</v>
      </c>
      <c r="D17" s="3">
        <v>0</v>
      </c>
      <c r="E17" s="18" t="e">
        <f t="shared" si="0"/>
        <v>#DIV/0!</v>
      </c>
    </row>
    <row r="18" spans="1:5" ht="29.25" customHeight="1">
      <c r="A18" s="8" t="s">
        <v>34</v>
      </c>
      <c r="B18" s="7" t="s">
        <v>35</v>
      </c>
      <c r="C18" s="20">
        <f>C19</f>
        <v>137700</v>
      </c>
      <c r="D18" s="20">
        <f>D19</f>
        <v>137753.18</v>
      </c>
      <c r="E18" s="18">
        <f t="shared" si="0"/>
        <v>100.03862018881627</v>
      </c>
    </row>
    <row r="19" spans="1:5" ht="72.75" customHeight="1">
      <c r="A19" s="5" t="s">
        <v>36</v>
      </c>
      <c r="B19" s="4" t="s">
        <v>37</v>
      </c>
      <c r="C19" s="3">
        <v>137700</v>
      </c>
      <c r="D19" s="3">
        <v>137753.18</v>
      </c>
      <c r="E19" s="18">
        <f t="shared" si="0"/>
        <v>100.03862018881627</v>
      </c>
    </row>
    <row r="20" spans="1:5" ht="21.75" customHeight="1">
      <c r="A20" s="8" t="s">
        <v>38</v>
      </c>
      <c r="B20" s="7" t="s">
        <v>39</v>
      </c>
      <c r="C20" s="21">
        <f>C21</f>
        <v>0</v>
      </c>
      <c r="D20" s="21">
        <f>D21</f>
        <v>0</v>
      </c>
      <c r="E20" s="18" t="e">
        <f t="shared" si="0"/>
        <v>#DIV/0!</v>
      </c>
    </row>
    <row r="21" spans="1:5" ht="31.5" customHeight="1">
      <c r="A21" s="5" t="s">
        <v>40</v>
      </c>
      <c r="B21" s="4" t="s">
        <v>41</v>
      </c>
      <c r="C21" s="3">
        <v>0</v>
      </c>
      <c r="D21" s="3">
        <v>0</v>
      </c>
      <c r="E21" s="18" t="e">
        <f t="shared" si="0"/>
        <v>#DIV/0!</v>
      </c>
    </row>
    <row r="22" spans="1:5" ht="21.75" customHeight="1">
      <c r="A22" s="8" t="s">
        <v>42</v>
      </c>
      <c r="B22" s="7" t="s">
        <v>43</v>
      </c>
      <c r="C22" s="21">
        <f>C23</f>
        <v>0</v>
      </c>
      <c r="D22" s="21">
        <f>D23</f>
        <v>0</v>
      </c>
      <c r="E22" s="18" t="e">
        <f t="shared" si="0"/>
        <v>#DIV/0!</v>
      </c>
    </row>
    <row r="23" spans="1:5" ht="31.5" customHeight="1">
      <c r="A23" s="5" t="s">
        <v>44</v>
      </c>
      <c r="B23" s="4" t="s">
        <v>45</v>
      </c>
      <c r="C23" s="3">
        <v>0</v>
      </c>
      <c r="D23" s="3">
        <v>0</v>
      </c>
      <c r="E23" s="18" t="e">
        <f t="shared" si="0"/>
        <v>#DIV/0!</v>
      </c>
    </row>
    <row r="24" spans="1:5">
      <c r="A24" s="2" t="s">
        <v>23</v>
      </c>
      <c r="B24" s="10" t="s">
        <v>24</v>
      </c>
      <c r="C24" s="9">
        <f>C25</f>
        <v>8293965.5999999996</v>
      </c>
      <c r="D24" s="9">
        <f>D25</f>
        <v>8293965.5999999996</v>
      </c>
      <c r="E24" s="18">
        <f t="shared" si="0"/>
        <v>100</v>
      </c>
    </row>
    <row r="25" spans="1:5" ht="33.75">
      <c r="A25" s="8" t="s">
        <v>25</v>
      </c>
      <c r="B25" s="7" t="s">
        <v>26</v>
      </c>
      <c r="C25" s="6">
        <f>C26+C27+C28+C29+C30</f>
        <v>8293965.5999999996</v>
      </c>
      <c r="D25" s="6">
        <f>D26+D27+D28+D29+D30</f>
        <v>8293965.5999999996</v>
      </c>
      <c r="E25" s="18">
        <f t="shared" si="0"/>
        <v>100</v>
      </c>
    </row>
    <row r="26" spans="1:5" ht="24" customHeight="1">
      <c r="A26" s="22" t="s">
        <v>51</v>
      </c>
      <c r="B26" s="23" t="s">
        <v>46</v>
      </c>
      <c r="C26" s="24">
        <v>505100</v>
      </c>
      <c r="D26" s="24">
        <v>505100</v>
      </c>
      <c r="E26" s="18">
        <f t="shared" si="0"/>
        <v>100</v>
      </c>
    </row>
    <row r="27" spans="1:5" ht="25.5" customHeight="1">
      <c r="A27" s="22" t="s">
        <v>49</v>
      </c>
      <c r="B27" s="23" t="s">
        <v>48</v>
      </c>
      <c r="C27" s="24">
        <v>288100</v>
      </c>
      <c r="D27" s="24">
        <v>288100</v>
      </c>
      <c r="E27" s="18">
        <f t="shared" si="0"/>
        <v>100</v>
      </c>
    </row>
    <row r="28" spans="1:5" ht="25.5" customHeight="1">
      <c r="A28" s="22" t="s">
        <v>47</v>
      </c>
      <c r="B28" s="23" t="s">
        <v>50</v>
      </c>
      <c r="C28" s="24">
        <v>6856640</v>
      </c>
      <c r="D28" s="24">
        <v>6856640</v>
      </c>
      <c r="E28" s="18">
        <f t="shared" si="0"/>
        <v>100</v>
      </c>
    </row>
    <row r="29" spans="1:5" ht="25.5" customHeight="1">
      <c r="A29" s="22" t="s">
        <v>52</v>
      </c>
      <c r="B29" s="23" t="s">
        <v>53</v>
      </c>
      <c r="C29" s="24">
        <v>599987.80000000005</v>
      </c>
      <c r="D29" s="24">
        <v>599987.80000000005</v>
      </c>
      <c r="E29" s="18">
        <f t="shared" si="0"/>
        <v>100</v>
      </c>
    </row>
    <row r="30" spans="1:5" ht="25.5" customHeight="1">
      <c r="A30" s="22" t="s">
        <v>54</v>
      </c>
      <c r="B30" s="23" t="s">
        <v>55</v>
      </c>
      <c r="C30" s="24">
        <v>44137.8</v>
      </c>
      <c r="D30" s="24">
        <v>44137.8</v>
      </c>
      <c r="E30" s="18">
        <f t="shared" ref="E30" si="1">D30*100/C30</f>
        <v>100</v>
      </c>
    </row>
    <row r="31" spans="1:5">
      <c r="A31" s="27" t="s">
        <v>29</v>
      </c>
      <c r="B31" s="27"/>
      <c r="C31" s="19">
        <f>C6+C24</f>
        <v>11701965.6</v>
      </c>
      <c r="D31" s="19">
        <f t="shared" ref="D31" si="2">D6+D24</f>
        <v>12359333.550000001</v>
      </c>
      <c r="E31" s="18">
        <f t="shared" si="0"/>
        <v>105.61758573277639</v>
      </c>
    </row>
  </sheetData>
  <mergeCells count="7">
    <mergeCell ref="A1:E1"/>
    <mergeCell ref="A2:E2"/>
    <mergeCell ref="A31:B31"/>
    <mergeCell ref="E4:E5"/>
    <mergeCell ref="A3:D3"/>
    <mergeCell ref="C4:C5"/>
    <mergeCell ref="D4:D5"/>
  </mergeCells>
  <pageMargins left="0.70866141732283472" right="0.55000000000000004" top="0.21" bottom="0.5600000000000000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1кв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2024-03-25T10:56:57Z</cp:lastPrinted>
  <dcterms:created xsi:type="dcterms:W3CDTF">2015-07-13T07:06:52Z</dcterms:created>
  <dcterms:modified xsi:type="dcterms:W3CDTF">2024-03-25T10:57:01Z</dcterms:modified>
</cp:coreProperties>
</file>